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BELPSB.BY\VDI\VDIUsersDocuments\kalinova_O\Desktop\Условия в работе\Приложения для сети\2023\"/>
    </mc:Choice>
  </mc:AlternateContent>
  <workbookProtection workbookAlgorithmName="SHA-512" workbookHashValue="3dTCwaUayB9nUO+rq9hQcxJKeiKk7IpCx14w66vydI3Thuas0BVwFD7Jl1yHwV6SJW9GQ/kTHpvpMDeZzNWDBA==" workbookSaltValue="teFqP8WQ7VJgq7EHfEoTyA==" workbookSpinCount="100000" lockStructure="1"/>
  <bookViews>
    <workbookView xWindow="10410" yWindow="150" windowWidth="13275" windowHeight="6540" tabRatio="799"/>
  </bookViews>
  <sheets>
    <sheet name="Заявка на регистрацию" sheetId="1" r:id="rId1"/>
    <sheet name="Сопроводительная ведомость" sheetId="3" r:id="rId2"/>
    <sheet name="Заявка на установку" sheetId="4" r:id="rId3"/>
    <sheet name="МСС-коды" sheetId="5" r:id="rId4"/>
    <sheet name="Список значений" sheetId="6" state="hidden" r:id="rId5"/>
  </sheets>
  <definedNames>
    <definedName name="_xlnm._FilterDatabase" localSheetId="3" hidden="1">'МСС-коды'!$A$1:$D$1</definedName>
    <definedName name="Z_0DA23F29_B42C_448C_A5AE_AC0F33DA412B_.wvu.Cols" localSheetId="0" hidden="1">'Заявка на регистрацию'!$BO:$BP</definedName>
    <definedName name="Z_0DA23F29_B42C_448C_A5AE_AC0F33DA412B_.wvu.PrintArea" localSheetId="0" hidden="1">'Заявка на регистрацию'!$A$1:$BN$76</definedName>
    <definedName name="Z_0DA23F29_B42C_448C_A5AE_AC0F33DA412B_.wvu.PrintArea" localSheetId="1" hidden="1">'Сопроводительная ведомость'!$A$1:$AH$2</definedName>
    <definedName name="Z_656FE940_DE6F_466F_A0BE_FA64C3868B46_.wvu.Cols" localSheetId="0" hidden="1">'Заявка на регистрацию'!$BO:$BP</definedName>
    <definedName name="Z_656FE940_DE6F_466F_A0BE_FA64C3868B46_.wvu.PrintArea" localSheetId="0" hidden="1">'Заявка на регистрацию'!$A$1:$BN$76</definedName>
    <definedName name="Z_656FE940_DE6F_466F_A0BE_FA64C3868B46_.wvu.PrintArea" localSheetId="1" hidden="1">'Сопроводительная ведомость'!$A$1:$AH$2</definedName>
    <definedName name="Z_B6ADCA0A_AB9C_4B12_8DF1_E4A4E9A15CF7_.wvu.Cols" localSheetId="0" hidden="1">'Заявка на регистрацию'!$BO:$BP</definedName>
    <definedName name="Z_B6ADCA0A_AB9C_4B12_8DF1_E4A4E9A15CF7_.wvu.PrintArea" localSheetId="0" hidden="1">'Заявка на регистрацию'!$A$1:$BN$76</definedName>
    <definedName name="Z_B6ADCA0A_AB9C_4B12_8DF1_E4A4E9A15CF7_.wvu.PrintArea" localSheetId="1" hidden="1">'Сопроводительная ведомость'!$A$1:$AH$2</definedName>
    <definedName name="АмЕх">'Список значений'!$U$2:$U$4</definedName>
    <definedName name="Валюты">'Список значений'!$R$2:$R$10</definedName>
    <definedName name="Год">'Список значений'!$N$2:$N$15</definedName>
    <definedName name="День">'Список значений'!$L$2:$L$33</definedName>
    <definedName name="Договор">'Список значений'!$K$2:$K$5</definedName>
    <definedName name="Договор_2">'Список значений'!$K$7:$K$10</definedName>
    <definedName name="Комплектность">'Список значений'!$C$2:$C$7</definedName>
    <definedName name="Месяц">'Список значений'!$M$2:$M$14</definedName>
    <definedName name="Нас_пункт">'Список значений'!$F$2:$F$6</definedName>
    <definedName name="Область">'Список значений'!$D$2:$D$8</definedName>
    <definedName name="_xlnm.Print_Area" localSheetId="0">'Заявка на регистрацию'!$A$1:$BQ$76</definedName>
    <definedName name="_xlnm.Print_Area" localSheetId="1">'Сопроводительная ведомость'!$A$1:$AH$2</definedName>
    <definedName name="Оборудование" comment="Наименование оборудования">'Список значений'!$B$2:$B$7</definedName>
    <definedName name="Отделение">'Список значений'!#REF!</definedName>
    <definedName name="Отметка">'Список значений'!$A$2:$A$3</definedName>
    <definedName name="ПО">'Список значений'!$W$2:$W$3</definedName>
    <definedName name="Провайдер">'Список значений'!$S$2:$S$3</definedName>
    <definedName name="Район">'Список значений'!$V$2:$V$119</definedName>
    <definedName name="Сторона">'Список значений'!$O$2:$O$4</definedName>
    <definedName name="Телефон">'Список значений'!$H$2:$H$7</definedName>
    <definedName name="Терминалы">'Список значений'!$T$2:$T$6</definedName>
    <definedName name="Улица">'Список значений'!$G$2:$G$5</definedName>
  </definedNames>
  <calcPr calcId="162913"/>
  <customWorkbookViews>
    <customWorkbookView name="Администратор - Личное представление" guid="{B6ADCA0A-AB9C-4B12-8DF1-E4A4E9A15CF7}" mergeInterval="0" personalView="1" maximized="1" windowWidth="1676" windowHeight="913" tabRatio="799" activeSheetId="6"/>
    <customWorkbookView name="Спиридёнок Кирилл - Личное представление" guid="{0DA23F29-B42C-448C-A5AE-AC0F33DA412B}" mergeInterval="0" personalView="1" windowWidth="1561" windowHeight="1010" tabRatio="799" activeSheetId="6"/>
    <customWorkbookView name="Макаревич Татьяна - Личное представление" guid="{656FE940-DE6F-466F-A0BE-FA64C3868B46}" mergeInterval="0" personalView="1" maximized="1" windowWidth="1676" windowHeight="825" tabRatio="799" activeSheetId="1"/>
  </customWorkbookViews>
</workbook>
</file>

<file path=xl/calcChain.xml><?xml version="1.0" encoding="utf-8"?>
<calcChain xmlns="http://schemas.openxmlformats.org/spreadsheetml/2006/main">
  <c r="F3" i="4" l="1"/>
  <c r="AC3" i="4" l="1"/>
  <c r="AB3" i="4"/>
  <c r="J2" i="3" l="1"/>
  <c r="S3" i="4"/>
  <c r="G3" i="4"/>
  <c r="AG2" i="3" l="1"/>
  <c r="BB32" i="1" l="1"/>
  <c r="AA3" i="4"/>
  <c r="AL34" i="1" l="1"/>
  <c r="AE3" i="4" l="1"/>
  <c r="D2" i="3" l="1"/>
  <c r="U43" i="1" l="1"/>
  <c r="AS43" i="1"/>
  <c r="AH2" i="3" l="1"/>
  <c r="O2" i="3"/>
  <c r="Q2" i="3" l="1"/>
  <c r="W2" i="3" l="1"/>
  <c r="AF2" i="3"/>
  <c r="AE2" i="3"/>
  <c r="AD2" i="3"/>
  <c r="N2" i="3"/>
  <c r="Z2" i="3"/>
  <c r="Y2" i="3"/>
  <c r="X2" i="3"/>
  <c r="V2" i="3"/>
  <c r="U2" i="3"/>
  <c r="T2" i="3"/>
  <c r="S2" i="3"/>
  <c r="R2" i="3"/>
  <c r="P2" i="3"/>
  <c r="M2" i="3"/>
  <c r="L2" i="3"/>
  <c r="K2" i="3"/>
  <c r="E2" i="3"/>
  <c r="H2" i="3" l="1"/>
  <c r="F2" i="3"/>
  <c r="M3" i="4"/>
  <c r="D3" i="4" l="1"/>
  <c r="U3" i="4" l="1"/>
  <c r="AD3" i="4" l="1"/>
  <c r="Z3" i="4"/>
  <c r="Y3" i="4"/>
  <c r="X3" i="4"/>
  <c r="W3" i="4"/>
  <c r="V3" i="4"/>
  <c r="T3" i="4"/>
  <c r="R3" i="4"/>
  <c r="O3" i="4"/>
  <c r="N3" i="4"/>
  <c r="L3" i="4"/>
  <c r="K3" i="4"/>
  <c r="J3" i="4"/>
  <c r="I3" i="4"/>
  <c r="H3" i="4"/>
</calcChain>
</file>

<file path=xl/comments1.xml><?xml version="1.0" encoding="utf-8"?>
<comments xmlns="http://schemas.openxmlformats.org/spreadsheetml/2006/main">
  <authors>
    <author>User</author>
    <author>Рышкевич Олег Юрьевич</author>
    <author>Рожков Т.В.</author>
    <author>Тимофей</author>
  </authors>
  <commentList>
    <comment ref="B9" authorId="0" shapeId="0">
      <text>
        <r>
          <rPr>
            <sz val="9"/>
            <color indexed="81"/>
            <rFont val="Tahoma"/>
            <family val="2"/>
            <charset val="204"/>
          </rPr>
          <t>Указывается полное наименование юр. лица в соответствии с наименованием, указанным в свидетельстве о гос. регистрации.</t>
        </r>
      </text>
    </comment>
    <comment ref="B11" authorId="0" shapeId="0">
      <text>
        <r>
          <rPr>
            <b/>
            <sz val="9"/>
            <color indexed="10"/>
            <rFont val="Tahoma"/>
            <family val="2"/>
            <charset val="204"/>
          </rPr>
          <t>ВАЖНО! Необходимо указать, какие товары предлагаются клиентам в данном торговом объекте, или какие услуги оказываются.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81"/>
            <rFont val="Tahoma"/>
            <family val="2"/>
            <charset val="204"/>
          </rPr>
          <t>Подробный перечень не требуется, достаточно н-р "Торговля строительными материалами", "Оказание туристических услуг", "Медицинские услуги", "Торговля автозапчастями" и т.п.</t>
        </r>
      </text>
    </comment>
    <comment ref="AQ13" authorId="1" shapeId="0">
      <text>
        <r>
          <rPr>
            <b/>
            <sz val="10"/>
            <color indexed="10"/>
            <rFont val="Tahoma"/>
            <family val="2"/>
            <charset val="204"/>
          </rPr>
          <t>ВНИМАНИЕ, ВАЖНО!</t>
        </r>
        <r>
          <rPr>
            <sz val="9"/>
            <color indexed="81"/>
            <rFont val="Tahoma"/>
            <family val="2"/>
            <charset val="204"/>
          </rPr>
          <t xml:space="preserve">
поля зелёного цвета заполняются значением из всплывающего списка!</t>
        </r>
      </text>
    </comment>
    <comment ref="AS13" authorId="0" shapeId="0">
      <text>
        <r>
          <rPr>
            <sz val="9"/>
            <color indexed="81"/>
            <rFont val="Tahoma"/>
            <family val="2"/>
            <charset val="204"/>
          </rPr>
          <t>Указывается только название улицы/проспекта/переулка и т.д.</t>
        </r>
      </text>
    </comment>
    <comment ref="BH13" authorId="1" shapeId="0">
      <text>
        <r>
          <rPr>
            <sz val="9"/>
            <color indexed="81"/>
            <rFont val="Tahoma"/>
            <family val="2"/>
            <charset val="204"/>
          </rPr>
          <t>Указывается № дома, корпуса, офиса, квартиры.</t>
        </r>
      </text>
    </comment>
    <comment ref="Y24" authorId="0" shapeId="0">
      <text>
        <r>
          <rPr>
            <sz val="9"/>
            <color indexed="81"/>
            <rFont val="Tahoma"/>
            <family val="2"/>
            <charset val="204"/>
          </rPr>
          <t>Допускается использование сокращенного наименования ЮЛ</t>
        </r>
      </text>
    </comment>
    <comment ref="Y25" authorId="1" shapeId="0">
      <text>
        <r>
          <rPr>
            <b/>
            <sz val="10"/>
            <color indexed="10"/>
            <rFont val="Tahoma"/>
            <family val="2"/>
            <charset val="204"/>
          </rPr>
          <t>ВНИМАНИЕ, ВАЖНО!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 xml:space="preserve">поля желтого цвета заполняются вручную!
</t>
        </r>
      </text>
    </comment>
    <comment ref="Y26" authorId="2" shapeId="0">
      <text>
        <r>
          <rPr>
            <sz val="8"/>
            <color indexed="81"/>
            <rFont val="Tahoma"/>
            <family val="2"/>
            <charset val="204"/>
          </rPr>
          <t>Указать номер счета Банка в формате IBAN</t>
        </r>
      </text>
    </comment>
    <comment ref="Z30" authorId="0" shapeId="0">
      <text>
        <r>
          <rPr>
            <sz val="9"/>
            <color indexed="81"/>
            <rFont val="Tahoma"/>
            <family val="2"/>
            <charset val="204"/>
          </rPr>
          <t xml:space="preserve">Заводской номер можно посмотреть в ТТН.
</t>
        </r>
        <r>
          <rPr>
            <sz val="8"/>
            <color indexed="81"/>
            <rFont val="Tahoma"/>
            <family val="2"/>
            <charset val="204"/>
          </rPr>
          <t>Они имеют вид:
394-498-198
или
14338CT90192870</t>
        </r>
      </text>
    </comment>
    <comment ref="B33" authorId="0" shapeId="0">
      <text>
        <r>
          <rPr>
            <sz val="9"/>
            <color indexed="81"/>
            <rFont val="Tahoma"/>
            <family val="2"/>
            <charset val="204"/>
          </rPr>
          <t>Заполняется для терминалов, приобретенных</t>
        </r>
        <r>
          <rPr>
            <b/>
            <sz val="9"/>
            <color indexed="81"/>
            <rFont val="Tahoma"/>
            <family val="2"/>
            <charset val="204"/>
          </rPr>
          <t xml:space="preserve"> в ООО "Сервис Деск Техно"</t>
        </r>
      </text>
    </comment>
    <comment ref="B36" authorId="0" shapeId="0">
      <text>
        <r>
          <rPr>
            <sz val="9"/>
            <color indexed="81"/>
            <rFont val="Tahoma"/>
            <family val="2"/>
            <charset val="204"/>
          </rPr>
          <t xml:space="preserve">Заполняется для оборудования </t>
        </r>
        <r>
          <rPr>
            <b/>
            <sz val="9"/>
            <color indexed="81"/>
            <rFont val="Tahoma"/>
            <family val="2"/>
            <charset val="204"/>
          </rPr>
          <t>TR-POS обязательно!</t>
        </r>
      </text>
    </comment>
    <comment ref="AL36" authorId="0" shapeId="0">
      <text>
        <r>
          <rPr>
            <sz val="9"/>
            <color indexed="81"/>
            <rFont val="Tahoma"/>
            <family val="2"/>
            <charset val="204"/>
          </rPr>
          <t xml:space="preserve">Заполняется для оборудования </t>
        </r>
        <r>
          <rPr>
            <b/>
            <sz val="9"/>
            <color indexed="81"/>
            <rFont val="Tahoma"/>
            <family val="2"/>
            <charset val="204"/>
          </rPr>
          <t>TR-POS обязательно!</t>
        </r>
      </text>
    </comment>
    <comment ref="B40" authorId="3" shapeId="0">
      <text>
        <r>
          <rPr>
            <sz val="9"/>
            <color indexed="81"/>
            <rFont val="Tahoma"/>
            <family val="2"/>
            <charset val="204"/>
          </rPr>
          <t>Если оборудование предоставлено за счет средств Банка, то проставляется галочка в поле "ОАО "Банковский процессинговый центр".
Если оборудование куплено или взято в аренду у БПЦ, то проставляется галочка в поле "ОТС".</t>
        </r>
      </text>
    </comment>
    <comment ref="B45" authorId="0" shapeId="0">
      <text>
        <r>
          <rPr>
            <sz val="9"/>
            <color indexed="81"/>
            <rFont val="Tahoma"/>
            <family val="2"/>
            <charset val="204"/>
          </rPr>
          <t>Обязательно укажите Terminal ID терминала, которого касаются изменения</t>
        </r>
      </text>
    </comment>
  </commentList>
</comments>
</file>

<file path=xl/comments2.xml><?xml version="1.0" encoding="utf-8"?>
<comments xmlns="http://schemas.openxmlformats.org/spreadsheetml/2006/main">
  <authors>
    <author>Тимофей</author>
  </authors>
  <commentList>
    <comment ref="AP1" authorId="0" shapeId="0">
      <text>
        <r>
          <rPr>
            <sz val="9"/>
            <color indexed="81"/>
            <rFont val="Tahoma"/>
            <family val="2"/>
            <charset val="204"/>
          </rPr>
          <t>В эту ячейку можно прописать дополнительную информацию, наличие которой облегчит установку терминала специалистам БПЦ (например, сведения о том, что установка данного терминала - срочная).</t>
        </r>
      </text>
    </comment>
    <comment ref="AA2" authorId="0" shapeId="0">
      <text>
        <r>
          <rPr>
            <sz val="9"/>
            <color indexed="81"/>
            <rFont val="Tahoma"/>
            <family val="2"/>
            <charset val="204"/>
          </rPr>
          <t xml:space="preserve">Ячейка заполняется исходя из информации, указанной в </t>
        </r>
        <r>
          <rPr>
            <b/>
            <sz val="9"/>
            <color indexed="81"/>
            <rFont val="Tahoma"/>
            <family val="2"/>
            <charset val="204"/>
          </rPr>
          <t>п.9</t>
        </r>
        <r>
          <rPr>
            <sz val="9"/>
            <color indexed="81"/>
            <rFont val="Tahoma"/>
            <family val="2"/>
            <charset val="204"/>
          </rPr>
          <t xml:space="preserve"> "Заявки на регистрацию":
* если </t>
        </r>
        <r>
          <rPr>
            <b/>
            <sz val="9"/>
            <color indexed="81"/>
            <rFont val="Tahoma"/>
            <family val="2"/>
            <charset val="204"/>
          </rPr>
          <t>стоит галочка</t>
        </r>
        <r>
          <rPr>
            <sz val="9"/>
            <color indexed="81"/>
            <rFont val="Tahoma"/>
            <family val="2"/>
            <charset val="204"/>
          </rPr>
          <t xml:space="preserve"> в поле "</t>
        </r>
        <r>
          <rPr>
            <b/>
            <sz val="9"/>
            <color indexed="81"/>
            <rFont val="Tahoma"/>
            <family val="2"/>
            <charset val="204"/>
          </rPr>
          <t>ОАО БПЦ</t>
        </r>
        <r>
          <rPr>
            <sz val="9"/>
            <color indexed="81"/>
            <rFont val="Tahoma"/>
            <family val="2"/>
            <charset val="204"/>
          </rPr>
          <t>", то здесь указывается "</t>
        </r>
        <r>
          <rPr>
            <b/>
            <sz val="9"/>
            <color indexed="81"/>
            <rFont val="Tahoma"/>
            <family val="2"/>
            <charset val="204"/>
          </rPr>
          <t>Банк</t>
        </r>
        <r>
          <rPr>
            <sz val="9"/>
            <color indexed="81"/>
            <rFont val="Tahoma"/>
            <family val="2"/>
            <charset val="204"/>
          </rPr>
          <t xml:space="preserve">";
* если </t>
        </r>
        <r>
          <rPr>
            <b/>
            <sz val="9"/>
            <color indexed="81"/>
            <rFont val="Tahoma"/>
            <family val="2"/>
            <charset val="204"/>
          </rPr>
          <t>галочка</t>
        </r>
        <r>
          <rPr>
            <sz val="9"/>
            <color indexed="81"/>
            <rFont val="Tahoma"/>
            <family val="2"/>
            <charset val="204"/>
          </rPr>
          <t xml:space="preserve"> в поле "</t>
        </r>
        <r>
          <rPr>
            <b/>
            <sz val="9"/>
            <color indexed="81"/>
            <rFont val="Tahoma"/>
            <family val="2"/>
            <charset val="204"/>
          </rPr>
          <t>ОАО БПЦ</t>
        </r>
        <r>
          <rPr>
            <sz val="9"/>
            <color indexed="81"/>
            <rFont val="Tahoma"/>
            <family val="2"/>
            <charset val="204"/>
          </rPr>
          <t xml:space="preserve">" </t>
        </r>
        <r>
          <rPr>
            <b/>
            <sz val="9"/>
            <color indexed="81"/>
            <rFont val="Tahoma"/>
            <family val="2"/>
            <charset val="204"/>
          </rPr>
          <t>не</t>
        </r>
        <r>
          <rPr>
            <sz val="9"/>
            <color indexed="81"/>
            <rFont val="Tahoma"/>
            <family val="2"/>
            <charset val="204"/>
          </rPr>
          <t xml:space="preserve"> </t>
        </r>
        <r>
          <rPr>
            <b/>
            <sz val="9"/>
            <color indexed="81"/>
            <rFont val="Tahoma"/>
            <family val="2"/>
            <charset val="204"/>
          </rPr>
          <t>проставлена,</t>
        </r>
        <r>
          <rPr>
            <sz val="9"/>
            <color indexed="81"/>
            <rFont val="Tahoma"/>
            <family val="2"/>
            <charset val="204"/>
          </rPr>
          <t xml:space="preserve"> то здесь указывается "</t>
        </r>
        <r>
          <rPr>
            <b/>
            <sz val="9"/>
            <color indexed="81"/>
            <rFont val="Tahoma"/>
            <family val="2"/>
            <charset val="204"/>
          </rPr>
          <t>ОТС</t>
        </r>
        <r>
          <rPr>
            <sz val="9"/>
            <color indexed="81"/>
            <rFont val="Tahoma"/>
            <family val="2"/>
            <charset val="204"/>
          </rPr>
          <t>".</t>
        </r>
      </text>
    </comment>
    <comment ref="AE2" authorId="0" shapeId="0">
      <text>
        <r>
          <rPr>
            <sz val="9"/>
            <color indexed="81"/>
            <rFont val="Tahoma"/>
            <family val="2"/>
            <charset val="204"/>
          </rPr>
          <t>Заполняется при типе подключения 
"Ethernet"
(вид терминала - SBE)</t>
        </r>
      </text>
    </comment>
  </commentList>
</comments>
</file>

<file path=xl/sharedStrings.xml><?xml version="1.0" encoding="utf-8"?>
<sst xmlns="http://schemas.openxmlformats.org/spreadsheetml/2006/main" count="2262" uniqueCount="1791">
  <si>
    <t>от</t>
  </si>
  <si>
    <t>УНП</t>
  </si>
  <si>
    <t>Телефон</t>
  </si>
  <si>
    <t>Дни и время работы ОТС</t>
  </si>
  <si>
    <t>Получатель платежа</t>
  </si>
  <si>
    <t>УНП получателя платежа</t>
  </si>
  <si>
    <t>Банк получателя платежа</t>
  </si>
  <si>
    <t>Наименование оборудования</t>
  </si>
  <si>
    <t>Комплектность</t>
  </si>
  <si>
    <t>Заводской номер</t>
  </si>
  <si>
    <t>Оборудование</t>
  </si>
  <si>
    <t>Внешнего пин-пада для терминала</t>
  </si>
  <si>
    <t>IP-адрес (наименование провайдера связи)</t>
  </si>
  <si>
    <t>Наименование пакета прикладных программ, установленного в ОТС на ККС</t>
  </si>
  <si>
    <t>Версия</t>
  </si>
  <si>
    <t>ОТС</t>
  </si>
  <si>
    <t>ОАО "Банковский процессинговый центр"</t>
  </si>
  <si>
    <t>-</t>
  </si>
  <si>
    <t>Банк</t>
  </si>
  <si>
    <t>I. ЗАПОЛНЯЕТСЯ ОТС (поля, выделенные желтым цветом, обязательны для заполнения):</t>
  </si>
  <si>
    <t>Терминал GSM переносной бесконтактный</t>
  </si>
  <si>
    <t>Отметка</t>
  </si>
  <si>
    <t>√</t>
  </si>
  <si>
    <t>Валюта</t>
  </si>
  <si>
    <t>Комиссия</t>
  </si>
  <si>
    <t>%</t>
  </si>
  <si>
    <t>III. ЗАПОЛНЯЕТСЯ ОАО "Банковский процессинговый центр"</t>
  </si>
  <si>
    <t>Тип регистрации</t>
  </si>
  <si>
    <t>Данные регистрации</t>
  </si>
  <si>
    <t>Ответственное лицо ОАО "Банковский процессинговый центр"</t>
  </si>
  <si>
    <t>Merchant ID</t>
  </si>
  <si>
    <t>Terminal ID</t>
  </si>
  <si>
    <t>"____" _______________  20___г.</t>
  </si>
  <si>
    <t>Наименование оборудования (тип подключения)</t>
  </si>
  <si>
    <t>Комплектность оборудования</t>
  </si>
  <si>
    <t>без внешнего пин-пада для POS</t>
  </si>
  <si>
    <t>с внешним пин-падом для POS</t>
  </si>
  <si>
    <t>с внешним бесконтактным пин-падом для POS</t>
  </si>
  <si>
    <t>с автомобильным адаптером</t>
  </si>
  <si>
    <t>TR-POS</t>
  </si>
  <si>
    <t>Область</t>
  </si>
  <si>
    <t>SBG</t>
  </si>
  <si>
    <t>Гомельская</t>
  </si>
  <si>
    <t>г.</t>
  </si>
  <si>
    <t>№</t>
  </si>
  <si>
    <t>Регистрационные данные в процессинговой системе</t>
  </si>
  <si>
    <t>Заказываемые работы (услуги)</t>
  </si>
  <si>
    <t>Примечание</t>
  </si>
  <si>
    <t>Terminal-ID</t>
  </si>
  <si>
    <t>Merchant-ID</t>
  </si>
  <si>
    <t>МСС-код</t>
  </si>
  <si>
    <t>Наименование</t>
  </si>
  <si>
    <t>Район</t>
  </si>
  <si>
    <t>населенный пункт</t>
  </si>
  <si>
    <t>место расположения</t>
  </si>
  <si>
    <t>E-mail</t>
  </si>
  <si>
    <t>№ трехстороннего договора</t>
  </si>
  <si>
    <t>Дата трехстороннего договора</t>
  </si>
  <si>
    <t>Сторона несущая затраты по оборудованию</t>
  </si>
  <si>
    <r>
      <t xml:space="preserve">Заводской № пин-пада (Оборудование ОТС) </t>
    </r>
    <r>
      <rPr>
        <b/>
        <sz val="7"/>
        <color rgb="FFFF0000"/>
        <rFont val="Times New Roman"/>
        <family val="1"/>
        <charset val="204"/>
      </rPr>
      <t>используются буквы латинского алфавита</t>
    </r>
  </si>
  <si>
    <t>Используемые валюты</t>
  </si>
  <si>
    <t>Провайдер связи для Ethernet</t>
  </si>
  <si>
    <t>IP-адрес</t>
  </si>
  <si>
    <t>Маска</t>
  </si>
  <si>
    <t>Шлюз</t>
  </si>
  <si>
    <t>Наименование ПО для кассовых систем</t>
  </si>
  <si>
    <t>Подключение оборудования</t>
  </si>
  <si>
    <t>Обслуживание</t>
  </si>
  <si>
    <t>Обеспечение в ОТС регистрации операций с карточками</t>
  </si>
  <si>
    <t>Изъятие оборудования Исполнителя</t>
  </si>
  <si>
    <t>Изменение реквизитов ОТС</t>
  </si>
  <si>
    <t>Изменение функционала оборудования</t>
  </si>
  <si>
    <t>телефон_код</t>
  </si>
  <si>
    <t>Заводской № терминала (Оборудование ОТС)</t>
  </si>
  <si>
    <t>Заводской № пин-пада (Оборудование ОТС)</t>
  </si>
  <si>
    <t>Минская</t>
  </si>
  <si>
    <t>01.</t>
  </si>
  <si>
    <t>Internet</t>
  </si>
  <si>
    <t>Витебская</t>
  </si>
  <si>
    <t>гп.</t>
  </si>
  <si>
    <t>02.</t>
  </si>
  <si>
    <t>Брестская</t>
  </si>
  <si>
    <t>д.</t>
  </si>
  <si>
    <t>03.</t>
  </si>
  <si>
    <t>пос.</t>
  </si>
  <si>
    <t>04.</t>
  </si>
  <si>
    <t>Гродненская</t>
  </si>
  <si>
    <t>05.</t>
  </si>
  <si>
    <t>Могилевская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</si>
  <si>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</si>
  <si>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</si>
  <si>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</si>
  <si>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</si>
  <si>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</si>
  <si>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</si>
  <si>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</si>
  <si>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</si>
  <si>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</si>
  <si>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</si>
  <si>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</si>
  <si>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</si>
  <si>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</si>
  <si>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</si>
  <si>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</si>
  <si>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</si>
  <si>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</si>
  <si>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</si>
  <si>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</si>
  <si>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</si>
  <si>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</si>
  <si>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</si>
  <si>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</si>
  <si>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</si>
  <si>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</si>
  <si>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</si>
  <si>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обл.,</t>
  </si>
  <si>
    <t>район,</t>
  </si>
  <si>
    <t>Оборудования</t>
  </si>
  <si>
    <t>к Договору №</t>
  </si>
  <si>
    <t>SBH</t>
  </si>
  <si>
    <t>SBE</t>
  </si>
  <si>
    <t>+</t>
  </si>
  <si>
    <t>AmEx</t>
  </si>
  <si>
    <t>Pos lun*</t>
  </si>
  <si>
    <t>с Амех</t>
  </si>
  <si>
    <t>без Амех</t>
  </si>
  <si>
    <t>Минский</t>
  </si>
  <si>
    <t>Такси</t>
  </si>
  <si>
    <t>Аптеки</t>
  </si>
  <si>
    <t>Прачечная</t>
  </si>
  <si>
    <t>Автомойка</t>
  </si>
  <si>
    <t>Кинотеатры</t>
  </si>
  <si>
    <t>Боулинг</t>
  </si>
  <si>
    <t>Стоматология</t>
  </si>
  <si>
    <t>Ветеринарные услуги</t>
  </si>
  <si>
    <t>Отопление, сантехника, кондиционеры</t>
  </si>
  <si>
    <t>Подрядчики по электротехническим работам</t>
  </si>
  <si>
    <t>Услуги скорой медицинской помощи</t>
  </si>
  <si>
    <t>Курьерские услуги</t>
  </si>
  <si>
    <t>Складское хранение общественного пользования - с/х продукты, замороженные продукты, хозтовары, услуги хранения</t>
  </si>
  <si>
    <t>Авиалинии, авиаперевозчики</t>
  </si>
  <si>
    <t>Транспортные услуги (нигде не классифицированные)</t>
  </si>
  <si>
    <t>Дилеры автомобилей и грузовиков (только подержанных) - продажа, обслуживание, ремонт, запчасти, лизинг</t>
  </si>
  <si>
    <t>Поставщики продуктов питания для банкетов</t>
  </si>
  <si>
    <t>Ломбарды</t>
  </si>
  <si>
    <t>Прямой маркетинг - прочее</t>
  </si>
  <si>
    <t>Ортопедические товары - протезные устройства</t>
  </si>
  <si>
    <t>Страховые услуги</t>
  </si>
  <si>
    <t>Прокат одежды</t>
  </si>
  <si>
    <t>Массажные салоны</t>
  </si>
  <si>
    <t>Рекламные услуги</t>
  </si>
  <si>
    <t>Коммерческая фотография, живопись и графика</t>
  </si>
  <si>
    <t>Агентства по трудоустройству / временному найму</t>
  </si>
  <si>
    <t>Агентства по прокату автомобилей</t>
  </si>
  <si>
    <t>Восстановление и ремонт шин (шиномонтаж)</t>
  </si>
  <si>
    <t>Автомойки</t>
  </si>
  <si>
    <t>Ремонт кондиционеров, холодильников</t>
  </si>
  <si>
    <t>Прочие ремонтные мастерские</t>
  </si>
  <si>
    <t>Танцевальные залы, студии, школы</t>
  </si>
  <si>
    <t>Бильярдные клубы</t>
  </si>
  <si>
    <t>Туристские достопримечательности и объекты</t>
  </si>
  <si>
    <t>Площадки для игры в гольф - общественные</t>
  </si>
  <si>
    <t>Залы для видеоигр</t>
  </si>
  <si>
    <t>Стоматологи, ортодонты</t>
  </si>
  <si>
    <t>Остеопаты</t>
  </si>
  <si>
    <t>Оптометристы, офтальмологи</t>
  </si>
  <si>
    <t>Медицинские и стоматологические лаборатории</t>
  </si>
  <si>
    <t>Медицинские услуги</t>
  </si>
  <si>
    <t>Начальные, средние школы</t>
  </si>
  <si>
    <t>Заочные школы</t>
  </si>
  <si>
    <t>Школы бизнеса / делопроизводства</t>
  </si>
  <si>
    <t>Благотворительные и социальные организации - сбор пожертвований</t>
  </si>
  <si>
    <t>Услуги по бухгалтерскому учету/аудиту</t>
  </si>
  <si>
    <t>Правительственные услуги (нигде не классифицированные)</t>
  </si>
  <si>
    <t>0742</t>
  </si>
  <si>
    <t>0780</t>
  </si>
  <si>
    <t>МСС</t>
  </si>
  <si>
    <t>Барановичский</t>
  </si>
  <si>
    <t>Берёзовский</t>
  </si>
  <si>
    <t>Брестский</t>
  </si>
  <si>
    <t>Ганцевичский</t>
  </si>
  <si>
    <t>Дрогичинский</t>
  </si>
  <si>
    <t>Жабинковский</t>
  </si>
  <si>
    <t>Ивановский</t>
  </si>
  <si>
    <t>Ивацевичский</t>
  </si>
  <si>
    <t>Каменецкий</t>
  </si>
  <si>
    <t>Кобринский</t>
  </si>
  <si>
    <t>Лунинецкий</t>
  </si>
  <si>
    <t>Ляховичский</t>
  </si>
  <si>
    <t>Малоритский</t>
  </si>
  <si>
    <t>Пинский</t>
  </si>
  <si>
    <t>Пружанский</t>
  </si>
  <si>
    <t>Столинский</t>
  </si>
  <si>
    <t>Бешенковичский</t>
  </si>
  <si>
    <t>Браславский</t>
  </si>
  <si>
    <t>Верхнедвинский</t>
  </si>
  <si>
    <t>Витебский</t>
  </si>
  <si>
    <t>Глубокский</t>
  </si>
  <si>
    <t>Городокский</t>
  </si>
  <si>
    <t>Докшицкий</t>
  </si>
  <si>
    <t>Дубровенский</t>
  </si>
  <si>
    <t>Лепельский</t>
  </si>
  <si>
    <t>Лиозненский</t>
  </si>
  <si>
    <t>Миорский</t>
  </si>
  <si>
    <t>Оршанский</t>
  </si>
  <si>
    <t>Полоцкий</t>
  </si>
  <si>
    <t>Поставский</t>
  </si>
  <si>
    <t>Россонский</t>
  </si>
  <si>
    <t>Сенненский</t>
  </si>
  <si>
    <t>Толочинский</t>
  </si>
  <si>
    <t>Ушачский</t>
  </si>
  <si>
    <t>Чашникский</t>
  </si>
  <si>
    <t>Шарковщинский</t>
  </si>
  <si>
    <t>Шумилинский</t>
  </si>
  <si>
    <t>Брагинский</t>
  </si>
  <si>
    <t>Буда-Кошелевский</t>
  </si>
  <si>
    <t>Ветковский</t>
  </si>
  <si>
    <t>Гомельский</t>
  </si>
  <si>
    <t>Добрушский</t>
  </si>
  <si>
    <t>Ельский</t>
  </si>
  <si>
    <t>Житковичский</t>
  </si>
  <si>
    <t>Жлобинский</t>
  </si>
  <si>
    <t>Калинковичский</t>
  </si>
  <si>
    <t>Кормянский</t>
  </si>
  <si>
    <t>Лельчицкий</t>
  </si>
  <si>
    <t>Лоевский</t>
  </si>
  <si>
    <t>Мозырский</t>
  </si>
  <si>
    <t>Наровлянский</t>
  </si>
  <si>
    <t>Октябрьский</t>
  </si>
  <si>
    <t>Петриковский</t>
  </si>
  <si>
    <t>Речицкий</t>
  </si>
  <si>
    <t>Рогачевский</t>
  </si>
  <si>
    <t>Светлогорский</t>
  </si>
  <si>
    <t>Хойникский</t>
  </si>
  <si>
    <t>Чечерский</t>
  </si>
  <si>
    <t>Берестовицкий</t>
  </si>
  <si>
    <t>Волковысский</t>
  </si>
  <si>
    <t>Вороновский</t>
  </si>
  <si>
    <t>Гродненский</t>
  </si>
  <si>
    <t>Дятловский</t>
  </si>
  <si>
    <t>Зельвенский</t>
  </si>
  <si>
    <t>Ивьевский</t>
  </si>
  <si>
    <t>Кореличский</t>
  </si>
  <si>
    <t>Лидский</t>
  </si>
  <si>
    <t>Мостовский</t>
  </si>
  <si>
    <t>Новогрудский</t>
  </si>
  <si>
    <t>Островецкий</t>
  </si>
  <si>
    <t>Ошмянский</t>
  </si>
  <si>
    <t>Свислочский</t>
  </si>
  <si>
    <t>Слонимский</t>
  </si>
  <si>
    <t>Сморгонский</t>
  </si>
  <si>
    <t>Щучинский</t>
  </si>
  <si>
    <t>Березинский</t>
  </si>
  <si>
    <t>Борисовский</t>
  </si>
  <si>
    <t>Вилейский</t>
  </si>
  <si>
    <t>Воложинский</t>
  </si>
  <si>
    <t>Дзержинский</t>
  </si>
  <si>
    <t>Клецкий</t>
  </si>
  <si>
    <t>Копыльский</t>
  </si>
  <si>
    <t>Крупский</t>
  </si>
  <si>
    <t>Логойский</t>
  </si>
  <si>
    <t>Любанский</t>
  </si>
  <si>
    <t>Молодечненский</t>
  </si>
  <si>
    <t>Мядельский</t>
  </si>
  <si>
    <t>Несвижский</t>
  </si>
  <si>
    <t>Пуховичский</t>
  </si>
  <si>
    <t>Слуцкий</t>
  </si>
  <si>
    <t>Смолевичский</t>
  </si>
  <si>
    <t>Солигорский</t>
  </si>
  <si>
    <t>Стародорожский</t>
  </si>
  <si>
    <t>Столбцовский</t>
  </si>
  <si>
    <t>Узденский</t>
  </si>
  <si>
    <t>Червенский</t>
  </si>
  <si>
    <t>Белыничский</t>
  </si>
  <si>
    <t>Бобруйский</t>
  </si>
  <si>
    <t>Быховский</t>
  </si>
  <si>
    <t>Глусский</t>
  </si>
  <si>
    <t>Горецкий</t>
  </si>
  <si>
    <t>Дрибинский</t>
  </si>
  <si>
    <t>Кировский</t>
  </si>
  <si>
    <t>Климовичский</t>
  </si>
  <si>
    <t>Кличевский</t>
  </si>
  <si>
    <t>Костюковичский</t>
  </si>
  <si>
    <t>Краснопольский</t>
  </si>
  <si>
    <t>Кричевский</t>
  </si>
  <si>
    <t>Круглянский</t>
  </si>
  <si>
    <t>Могилевский</t>
  </si>
  <si>
    <t>Мстиславский</t>
  </si>
  <si>
    <t>Осиповичский</t>
  </si>
  <si>
    <t>Славгородский</t>
  </si>
  <si>
    <t>Хотимский</t>
  </si>
  <si>
    <t>Чаусский</t>
  </si>
  <si>
    <t>Чериковский</t>
  </si>
  <si>
    <t>Шкловский</t>
  </si>
  <si>
    <t>Район пункта обслуживания</t>
  </si>
  <si>
    <t>Отделение</t>
  </si>
  <si>
    <t>___________________/____________________/_________________</t>
  </si>
  <si>
    <t>Терминал GSM бесконтактный</t>
  </si>
  <si>
    <t>Терминал Dial-up бесконтактный</t>
  </si>
  <si>
    <t>Терминал Ethernet бесконтактный</t>
  </si>
  <si>
    <t>SHL</t>
  </si>
  <si>
    <t>! При формировании срочной заявки на установку обязательно заполните поле "Примечание"!</t>
  </si>
  <si>
    <t>BYN</t>
  </si>
  <si>
    <t>BYN, USD</t>
  </si>
  <si>
    <t>BYN, USD, EUR</t>
  </si>
  <si>
    <t>BYN, USD, EUR, RUB</t>
  </si>
  <si>
    <t>BYN, EUR</t>
  </si>
  <si>
    <t>BYN, RUB</t>
  </si>
  <si>
    <t>BYN, USD, RUB</t>
  </si>
  <si>
    <t>BYN, EUR, RUB</t>
  </si>
  <si>
    <t>! При оформлении заявки на установку для изменения каких-либо данных по ОТС,</t>
  </si>
  <si>
    <t>укажите в "Примечании", какие параметры меняются !</t>
  </si>
  <si>
    <t>Пример: "Изменение наименования пункта обслуживания"</t>
  </si>
  <si>
    <t>ПО терминала</t>
  </si>
  <si>
    <t>CISBase T2</t>
  </si>
  <si>
    <t>NPF</t>
  </si>
  <si>
    <t>SF</t>
  </si>
  <si>
    <t>AXF</t>
  </si>
  <si>
    <t>ASF</t>
  </si>
  <si>
    <t>8017</t>
  </si>
  <si>
    <t>8025</t>
  </si>
  <si>
    <t>8029</t>
  </si>
  <si>
    <t>8033</t>
  </si>
  <si>
    <t>8044</t>
  </si>
  <si>
    <t>?</t>
  </si>
  <si>
    <t>автодорога</t>
  </si>
  <si>
    <t>бульвар</t>
  </si>
  <si>
    <t>вал</t>
  </si>
  <si>
    <t>Военный городок</t>
  </si>
  <si>
    <t>квартал</t>
  </si>
  <si>
    <t>микрорайон</t>
  </si>
  <si>
    <t>МКАД</t>
  </si>
  <si>
    <t>набережная</t>
  </si>
  <si>
    <t>перекресток</t>
  </si>
  <si>
    <t>пересечение</t>
  </si>
  <si>
    <t>переулок</t>
  </si>
  <si>
    <t>площадь</t>
  </si>
  <si>
    <t>пограничный пункт таможенного оформления</t>
  </si>
  <si>
    <t>почтовое отделение</t>
  </si>
  <si>
    <t>проезд</t>
  </si>
  <si>
    <t>проспект</t>
  </si>
  <si>
    <t>республиканский пункт таможенного оформлления</t>
  </si>
  <si>
    <t>санаторий</t>
  </si>
  <si>
    <t>сельский совет</t>
  </si>
  <si>
    <t>станция</t>
  </si>
  <si>
    <t>станция метро</t>
  </si>
  <si>
    <t>территория</t>
  </si>
  <si>
    <t>тракт</t>
  </si>
  <si>
    <t>тупик</t>
  </si>
  <si>
    <t>улица</t>
  </si>
  <si>
    <t>хутор</t>
  </si>
  <si>
    <t>шоссе</t>
  </si>
  <si>
    <t>а.г.</t>
  </si>
  <si>
    <t>в.ч.</t>
  </si>
  <si>
    <t>в.г.</t>
  </si>
  <si>
    <t>г.п.</t>
  </si>
  <si>
    <t>к.п.</t>
  </si>
  <si>
    <t>н.п.</t>
  </si>
  <si>
    <t>п.</t>
  </si>
  <si>
    <t>п.г.т.</t>
  </si>
  <si>
    <t>п.о.</t>
  </si>
  <si>
    <t>р.п.</t>
  </si>
  <si>
    <t>№ п/п</t>
  </si>
  <si>
    <t>ДАТА</t>
  </si>
  <si>
    <t>НАИМЕНОВАНИЕ ОТС</t>
  </si>
  <si>
    <t>ИНДЕКС</t>
  </si>
  <si>
    <t>ОБЛАСТЬ</t>
  </si>
  <si>
    <t>РАЙОН</t>
  </si>
  <si>
    <t>1</t>
  </si>
  <si>
    <t>ИП</t>
  </si>
  <si>
    <t>Магазин</t>
  </si>
  <si>
    <t>А</t>
  </si>
  <si>
    <t>АКУП</t>
  </si>
  <si>
    <t>АТЧУП</t>
  </si>
  <si>
    <t>БАСП ООО</t>
  </si>
  <si>
    <t>БГОПЖ</t>
  </si>
  <si>
    <t>БГСООО</t>
  </si>
  <si>
    <t>БКУП</t>
  </si>
  <si>
    <t>БКУППВКХ</t>
  </si>
  <si>
    <t>БОАО</t>
  </si>
  <si>
    <t>БООО</t>
  </si>
  <si>
    <t>БОУП</t>
  </si>
  <si>
    <t>БРОУП</t>
  </si>
  <si>
    <t>БРУП</t>
  </si>
  <si>
    <t>БРУПЭИС</t>
  </si>
  <si>
    <t>БРУСП</t>
  </si>
  <si>
    <t>БТПП</t>
  </si>
  <si>
    <t>БТПРУП</t>
  </si>
  <si>
    <t>БТПУП</t>
  </si>
  <si>
    <t>БУКП</t>
  </si>
  <si>
    <t>БУКТП</t>
  </si>
  <si>
    <t>БФПВИ</t>
  </si>
  <si>
    <t>ВГКУТПП</t>
  </si>
  <si>
    <t>ВДУКППКТС</t>
  </si>
  <si>
    <t>ВКУП</t>
  </si>
  <si>
    <t>ВПТ ООО</t>
  </si>
  <si>
    <t>ВРТУП</t>
  </si>
  <si>
    <t>ВРУП</t>
  </si>
  <si>
    <t>ВРУПЭ</t>
  </si>
  <si>
    <t>ВРУПЭЭ</t>
  </si>
  <si>
    <t>ВТ ООО</t>
  </si>
  <si>
    <t>ВТООО</t>
  </si>
  <si>
    <t>ВТПРУП</t>
  </si>
  <si>
    <t>ВТПУП</t>
  </si>
  <si>
    <t>ВТУП</t>
  </si>
  <si>
    <t>ГГТУП</t>
  </si>
  <si>
    <t>ГГУПП</t>
  </si>
  <si>
    <t>ГЗУ</t>
  </si>
  <si>
    <t>ГИУ</t>
  </si>
  <si>
    <t>ГКОРУП</t>
  </si>
  <si>
    <t>ГКСУ</t>
  </si>
  <si>
    <t>ГКУКП</t>
  </si>
  <si>
    <t>ГКУП</t>
  </si>
  <si>
    <t>ГЛОУ</t>
  </si>
  <si>
    <t>ГЛПУ</t>
  </si>
  <si>
    <t>ГЛУ</t>
  </si>
  <si>
    <t>ГЛХУ</t>
  </si>
  <si>
    <t>ГНПО</t>
  </si>
  <si>
    <t>ГНУ</t>
  </si>
  <si>
    <t>ГО</t>
  </si>
  <si>
    <t>ГОЛУ</t>
  </si>
  <si>
    <t>ГОУП</t>
  </si>
  <si>
    <t>ГОУПП</t>
  </si>
  <si>
    <t>ГП</t>
  </si>
  <si>
    <t>ГП (РУП)</t>
  </si>
  <si>
    <t>ГПОУ</t>
  </si>
  <si>
    <t>ГПС ОДО</t>
  </si>
  <si>
    <t>ГПТО</t>
  </si>
  <si>
    <t>ГПУ</t>
  </si>
  <si>
    <t>ГПУ ТТК</t>
  </si>
  <si>
    <t>ГРУ</t>
  </si>
  <si>
    <t>ГРУП</t>
  </si>
  <si>
    <t>ГРУПЖКХ</t>
  </si>
  <si>
    <t>ГРУПП</t>
  </si>
  <si>
    <t>ГРУПЭ</t>
  </si>
  <si>
    <t>ГСУ</t>
  </si>
  <si>
    <t>ГСУСУ</t>
  </si>
  <si>
    <t>ГТЗУ</t>
  </si>
  <si>
    <t>ГТОУП</t>
  </si>
  <si>
    <t>ГТП РУП</t>
  </si>
  <si>
    <t>ГТПРУП</t>
  </si>
  <si>
    <t>ГТУП</t>
  </si>
  <si>
    <t>ГУ</t>
  </si>
  <si>
    <t>ГУВПО</t>
  </si>
  <si>
    <t>ГУДОВ</t>
  </si>
  <si>
    <t>ГУЗ</t>
  </si>
  <si>
    <t>ГУЗО</t>
  </si>
  <si>
    <t>ГУК</t>
  </si>
  <si>
    <t>ГУКДП</t>
  </si>
  <si>
    <t>ГУКДСП</t>
  </si>
  <si>
    <t>ГУО</t>
  </si>
  <si>
    <t>ГУОУ</t>
  </si>
  <si>
    <t>ГУП</t>
  </si>
  <si>
    <t>ГУПЖКХ</t>
  </si>
  <si>
    <t>ГУПП</t>
  </si>
  <si>
    <t>ГУСП</t>
  </si>
  <si>
    <t>ГУСУ</t>
  </si>
  <si>
    <t>ГУФКиС</t>
  </si>
  <si>
    <t>ГУФКС</t>
  </si>
  <si>
    <t>ГФОУ</t>
  </si>
  <si>
    <t>ДКУПСХТП</t>
  </si>
  <si>
    <t>ДКУСП</t>
  </si>
  <si>
    <t>ДОД</t>
  </si>
  <si>
    <t>ДТУП</t>
  </si>
  <si>
    <t>ДУ</t>
  </si>
  <si>
    <t>ДУКППКТС</t>
  </si>
  <si>
    <t>ДУП</t>
  </si>
  <si>
    <t>ДУТП</t>
  </si>
  <si>
    <t>ДУЧТП</t>
  </si>
  <si>
    <t>ДЧТУП</t>
  </si>
  <si>
    <t>ЖКУ ОАО</t>
  </si>
  <si>
    <t>ЗАО</t>
  </si>
  <si>
    <t>ЗАО ПТК</t>
  </si>
  <si>
    <t>ЗАСО</t>
  </si>
  <si>
    <t>ЗЭРУП</t>
  </si>
  <si>
    <t>ИА</t>
  </si>
  <si>
    <t>ИКР УП</t>
  </si>
  <si>
    <t>ИООО</t>
  </si>
  <si>
    <t>ИП ООО</t>
  </si>
  <si>
    <t>ИПООО</t>
  </si>
  <si>
    <t>ИПТУП</t>
  </si>
  <si>
    <t>ИПТЧУП</t>
  </si>
  <si>
    <t>ИПЧУП</t>
  </si>
  <si>
    <t>ИТПЧУП</t>
  </si>
  <si>
    <t>ИТСУП</t>
  </si>
  <si>
    <t>ИТЧУП</t>
  </si>
  <si>
    <t>ИУ</t>
  </si>
  <si>
    <t>ИУП</t>
  </si>
  <si>
    <t>ИУПКП</t>
  </si>
  <si>
    <t>ИЧПТУП</t>
  </si>
  <si>
    <t>ИЧПУП</t>
  </si>
  <si>
    <t>ИЧТПУП</t>
  </si>
  <si>
    <t>ИЧТСУП</t>
  </si>
  <si>
    <t>ИЧТУП</t>
  </si>
  <si>
    <t>ИЧУПКП</t>
  </si>
  <si>
    <t>ИЧУПОУ</t>
  </si>
  <si>
    <t>ИЧУПП</t>
  </si>
  <si>
    <t>ИЧУПТП</t>
  </si>
  <si>
    <t>ИЧУСП</t>
  </si>
  <si>
    <t>ИЧУТП</t>
  </si>
  <si>
    <t>КДПТУП</t>
  </si>
  <si>
    <t>КДТУП</t>
  </si>
  <si>
    <t>КДУП</t>
  </si>
  <si>
    <t>КЖУП</t>
  </si>
  <si>
    <t>КЖЭУП</t>
  </si>
  <si>
    <t>ККС УП</t>
  </si>
  <si>
    <t>ККУП</t>
  </si>
  <si>
    <t>КМУП</t>
  </si>
  <si>
    <t>КПУП</t>
  </si>
  <si>
    <t>КРУП</t>
  </si>
  <si>
    <t>КСМЭУП</t>
  </si>
  <si>
    <t>КСУП</t>
  </si>
  <si>
    <t>КСУП (ГП)</t>
  </si>
  <si>
    <t>КСУППД</t>
  </si>
  <si>
    <t>КСХУП</t>
  </si>
  <si>
    <t>КТПУП</t>
  </si>
  <si>
    <t>КТУ</t>
  </si>
  <si>
    <t>КТУП</t>
  </si>
  <si>
    <t>КТУП (ГП)</t>
  </si>
  <si>
    <t>КУДП (УП)</t>
  </si>
  <si>
    <t>КУИП</t>
  </si>
  <si>
    <t>КУКП</t>
  </si>
  <si>
    <t>КУМПЖКХ</t>
  </si>
  <si>
    <t>КУМПП</t>
  </si>
  <si>
    <t>КУМПП ЖКХ</t>
  </si>
  <si>
    <t>КУМППЖКХ</t>
  </si>
  <si>
    <t>КУП</t>
  </si>
  <si>
    <t>КУП ОП УПМ</t>
  </si>
  <si>
    <t>КУПВКХ</t>
  </si>
  <si>
    <t>КУПЖКХ</t>
  </si>
  <si>
    <t>КУПОТ</t>
  </si>
  <si>
    <t>КУПОУ</t>
  </si>
  <si>
    <t>КУПП</t>
  </si>
  <si>
    <t>КУППОТ</t>
  </si>
  <si>
    <t>КУППРСД</t>
  </si>
  <si>
    <t>КУПСП</t>
  </si>
  <si>
    <t>КУПТП</t>
  </si>
  <si>
    <t>КУПШП</t>
  </si>
  <si>
    <t>КУСП</t>
  </si>
  <si>
    <t>КУТЗП</t>
  </si>
  <si>
    <t>КУТП</t>
  </si>
  <si>
    <t>К(Ф)Х</t>
  </si>
  <si>
    <t>КФХ</t>
  </si>
  <si>
    <t>КХ</t>
  </si>
  <si>
    <t>ЛГУП</t>
  </si>
  <si>
    <t>ЛФХ</t>
  </si>
  <si>
    <t>МА</t>
  </si>
  <si>
    <t>МГКУР</t>
  </si>
  <si>
    <t>МКОУПП</t>
  </si>
  <si>
    <t>МКУП</t>
  </si>
  <si>
    <t>ММО</t>
  </si>
  <si>
    <t>МОДО</t>
  </si>
  <si>
    <t>МОПТУП</t>
  </si>
  <si>
    <t>МОУП</t>
  </si>
  <si>
    <t>МПЧУП</t>
  </si>
  <si>
    <t>МРТПУП</t>
  </si>
  <si>
    <t>МРУП</t>
  </si>
  <si>
    <t>МРУПЭ</t>
  </si>
  <si>
    <t>МРУСХП</t>
  </si>
  <si>
    <t>МТПРУП</t>
  </si>
  <si>
    <t>МЧУП</t>
  </si>
  <si>
    <t>НИПУК</t>
  </si>
  <si>
    <t>НИУК</t>
  </si>
  <si>
    <t>НКТУП</t>
  </si>
  <si>
    <t>НКУП</t>
  </si>
  <si>
    <t>НКУПОУ</t>
  </si>
  <si>
    <t>НООО</t>
  </si>
  <si>
    <t>НПК</t>
  </si>
  <si>
    <t>НПООО</t>
  </si>
  <si>
    <t>НПЧУП</t>
  </si>
  <si>
    <t>НРУП</t>
  </si>
  <si>
    <t>НЦПИРБ</t>
  </si>
  <si>
    <t>НЧТУП</t>
  </si>
  <si>
    <t>ОАО</t>
  </si>
  <si>
    <t>ОАОТ</t>
  </si>
  <si>
    <t>ОДО</t>
  </si>
  <si>
    <t>ОДО ПТП</t>
  </si>
  <si>
    <t>ОДО3</t>
  </si>
  <si>
    <t>ОДУКПП</t>
  </si>
  <si>
    <t>ОО</t>
  </si>
  <si>
    <t>ООО</t>
  </si>
  <si>
    <t>ООО ПКФ</t>
  </si>
  <si>
    <t>ООО ПП</t>
  </si>
  <si>
    <t>ОООО</t>
  </si>
  <si>
    <t>ООП УО</t>
  </si>
  <si>
    <t>ОПО</t>
  </si>
  <si>
    <t>ОПОП</t>
  </si>
  <si>
    <t>ОРТООО</t>
  </si>
  <si>
    <t>ОРУП</t>
  </si>
  <si>
    <t>ОСП</t>
  </si>
  <si>
    <t>ОСП ОАО</t>
  </si>
  <si>
    <t>ОСП ТПП</t>
  </si>
  <si>
    <t>ОУКП</t>
  </si>
  <si>
    <t>ОУКПБОН</t>
  </si>
  <si>
    <t>ОУП</t>
  </si>
  <si>
    <t>ОУПП</t>
  </si>
  <si>
    <t>ПАО</t>
  </si>
  <si>
    <t>ПК</t>
  </si>
  <si>
    <t>ПК ООО</t>
  </si>
  <si>
    <t>ПКЗАО</t>
  </si>
  <si>
    <t>ПКООО</t>
  </si>
  <si>
    <t>ПКП</t>
  </si>
  <si>
    <t>ПКУП</t>
  </si>
  <si>
    <t>ПКУПП</t>
  </si>
  <si>
    <t>ПКЧУП</t>
  </si>
  <si>
    <t>ПО</t>
  </si>
  <si>
    <t>ПОДО</t>
  </si>
  <si>
    <t>ПООО</t>
  </si>
  <si>
    <t>ПОООО</t>
  </si>
  <si>
    <t>ПРУП</t>
  </si>
  <si>
    <t>ПТ ОДО</t>
  </si>
  <si>
    <t>ПТ ООО</t>
  </si>
  <si>
    <t>ПТИУП</t>
  </si>
  <si>
    <t>ПТКООО</t>
  </si>
  <si>
    <t>ПТКУП</t>
  </si>
  <si>
    <t>ПТООО</t>
  </si>
  <si>
    <t>ПТП</t>
  </si>
  <si>
    <t>ПТРУП</t>
  </si>
  <si>
    <t>ПТУП</t>
  </si>
  <si>
    <t>ПТЧУП</t>
  </si>
  <si>
    <t>ПУП</t>
  </si>
  <si>
    <t>ПЧУП</t>
  </si>
  <si>
    <t>РАЙПО</t>
  </si>
  <si>
    <t>РАТУП</t>
  </si>
  <si>
    <t>РБУПП</t>
  </si>
  <si>
    <t>РГОО</t>
  </si>
  <si>
    <t>РГООЦРОС</t>
  </si>
  <si>
    <t>РДАТУП</t>
  </si>
  <si>
    <t>РДАУП</t>
  </si>
  <si>
    <t>РДТУП</t>
  </si>
  <si>
    <t>РДУП</t>
  </si>
  <si>
    <t>РДУПОН</t>
  </si>
  <si>
    <t>РДУСП</t>
  </si>
  <si>
    <t>РИК</t>
  </si>
  <si>
    <t>РКТУП</t>
  </si>
  <si>
    <t>РКУП</t>
  </si>
  <si>
    <t>РКУПП</t>
  </si>
  <si>
    <t>РНИУП</t>
  </si>
  <si>
    <t>РНПЦ</t>
  </si>
  <si>
    <t>РО</t>
  </si>
  <si>
    <t>РОО</t>
  </si>
  <si>
    <t>РОРУП</t>
  </si>
  <si>
    <t>РП УП</t>
  </si>
  <si>
    <t>РПТП</t>
  </si>
  <si>
    <t>РПТУП</t>
  </si>
  <si>
    <t>РПУ</t>
  </si>
  <si>
    <t>РПУДП</t>
  </si>
  <si>
    <t>РПУП</t>
  </si>
  <si>
    <t>РСКУП</t>
  </si>
  <si>
    <t>РСУП</t>
  </si>
  <si>
    <t>РСХУП</t>
  </si>
  <si>
    <t>РТП</t>
  </si>
  <si>
    <t>РТПУП</t>
  </si>
  <si>
    <t>РТУП</t>
  </si>
  <si>
    <t>РУАП</t>
  </si>
  <si>
    <t>РУД</t>
  </si>
  <si>
    <t>РУДБАП</t>
  </si>
  <si>
    <t>РУДГАТП</t>
  </si>
  <si>
    <t>РУДКАП</t>
  </si>
  <si>
    <t>РУДТП</t>
  </si>
  <si>
    <t>РУНП</t>
  </si>
  <si>
    <t>РУП</t>
  </si>
  <si>
    <t>РУП ЖКХ</t>
  </si>
  <si>
    <t>РУП ПТГК</t>
  </si>
  <si>
    <t>РУПБО</t>
  </si>
  <si>
    <t>РУПВЭИД</t>
  </si>
  <si>
    <t>РУПЖКХ</t>
  </si>
  <si>
    <t>РУПОУ</t>
  </si>
  <si>
    <t>РУПП</t>
  </si>
  <si>
    <t>РУППС</t>
  </si>
  <si>
    <t>РУППХП</t>
  </si>
  <si>
    <t>РУПТП</t>
  </si>
  <si>
    <t>РУПЭ</t>
  </si>
  <si>
    <t>РУСП</t>
  </si>
  <si>
    <t>РУСХПП</t>
  </si>
  <si>
    <t>РУТП</t>
  </si>
  <si>
    <t>РУЭОСХП</t>
  </si>
  <si>
    <t>РУЭС</t>
  </si>
  <si>
    <t>РЦПИ</t>
  </si>
  <si>
    <t>СА</t>
  </si>
  <si>
    <t>СББООО</t>
  </si>
  <si>
    <t>СБПП</t>
  </si>
  <si>
    <t>СБР ОАО</t>
  </si>
  <si>
    <t>СГТПУП</t>
  </si>
  <si>
    <t>СГУП</t>
  </si>
  <si>
    <t>СГУПП</t>
  </si>
  <si>
    <t>СГУСУ</t>
  </si>
  <si>
    <t>СДУП</t>
  </si>
  <si>
    <t>СЗАО</t>
  </si>
  <si>
    <t>СИКУП</t>
  </si>
  <si>
    <t>СКДУП</t>
  </si>
  <si>
    <t>СОАО</t>
  </si>
  <si>
    <t>СОДО</t>
  </si>
  <si>
    <t>СООО</t>
  </si>
  <si>
    <t>СОП</t>
  </si>
  <si>
    <t>СП</t>
  </si>
  <si>
    <t>СП ЗАО</t>
  </si>
  <si>
    <t>СП ОАО</t>
  </si>
  <si>
    <t>СП ООО</t>
  </si>
  <si>
    <t>СП ТРУП</t>
  </si>
  <si>
    <t>СПЗАО</t>
  </si>
  <si>
    <t>СПК</t>
  </si>
  <si>
    <t>СПУП</t>
  </si>
  <si>
    <t>СРУП</t>
  </si>
  <si>
    <t>СТОАО</t>
  </si>
  <si>
    <t>СТРУП</t>
  </si>
  <si>
    <t>СУ</t>
  </si>
  <si>
    <t>СУКП</t>
  </si>
  <si>
    <t>СУП</t>
  </si>
  <si>
    <t>СХК</t>
  </si>
  <si>
    <t>СХПК</t>
  </si>
  <si>
    <t>СХТП ООО</t>
  </si>
  <si>
    <t>СХЧУП</t>
  </si>
  <si>
    <t>СЧПТУП</t>
  </si>
  <si>
    <t>СЧТУП</t>
  </si>
  <si>
    <t>ТВДУП</t>
  </si>
  <si>
    <t>ТДУП</t>
  </si>
  <si>
    <t>ТЗАО</t>
  </si>
  <si>
    <t>ТЗКУП</t>
  </si>
  <si>
    <t>ТЗОРКУП</t>
  </si>
  <si>
    <t>ТЗУП</t>
  </si>
  <si>
    <t>ТКООО</t>
  </si>
  <si>
    <t>ТКУП</t>
  </si>
  <si>
    <t>ТКЧУП</t>
  </si>
  <si>
    <t>ТОАО</t>
  </si>
  <si>
    <t>ТОДО</t>
  </si>
  <si>
    <t>ТООО</t>
  </si>
  <si>
    <t>ТП ЗАО</t>
  </si>
  <si>
    <t>ТП ОДО</t>
  </si>
  <si>
    <t>ТП ООО</t>
  </si>
  <si>
    <t>ТП РУП</t>
  </si>
  <si>
    <t>ТПДП</t>
  </si>
  <si>
    <t>ТПКУП</t>
  </si>
  <si>
    <t>ТПООО</t>
  </si>
  <si>
    <t>ТПРДУП</t>
  </si>
  <si>
    <t>ТПРУП</t>
  </si>
  <si>
    <t>ТПУКП</t>
  </si>
  <si>
    <t>ТПУП</t>
  </si>
  <si>
    <t>ТПЧУП</t>
  </si>
  <si>
    <t>ТРДУП</t>
  </si>
  <si>
    <t>ТРУП</t>
  </si>
  <si>
    <t>ТС ОДО</t>
  </si>
  <si>
    <t>ТСЧУП</t>
  </si>
  <si>
    <t>ТТУП</t>
  </si>
  <si>
    <t>ТТЧУП</t>
  </si>
  <si>
    <t>ТУП</t>
  </si>
  <si>
    <t>ТУЧП</t>
  </si>
  <si>
    <t>ТЧДУП</t>
  </si>
  <si>
    <t>ТЧУП</t>
  </si>
  <si>
    <t>ТЭЧДУП</t>
  </si>
  <si>
    <t>У</t>
  </si>
  <si>
    <t>УВД</t>
  </si>
  <si>
    <t>УДП</t>
  </si>
  <si>
    <t>УЗ</t>
  </si>
  <si>
    <t>УК</t>
  </si>
  <si>
    <t>УКП</t>
  </si>
  <si>
    <t>УКП ПО БО</t>
  </si>
  <si>
    <t>УКПП</t>
  </si>
  <si>
    <t>УЛТП</t>
  </si>
  <si>
    <t>УО</t>
  </si>
  <si>
    <t>УП</t>
  </si>
  <si>
    <t>УПБЭ</t>
  </si>
  <si>
    <t>УПОКС</t>
  </si>
  <si>
    <t>УПОУ</t>
  </si>
  <si>
    <t>УПП</t>
  </si>
  <si>
    <t>УППЖКХ</t>
  </si>
  <si>
    <t>УПРП</t>
  </si>
  <si>
    <t>УПТП</t>
  </si>
  <si>
    <t>УПТП ОАО</t>
  </si>
  <si>
    <t>УПТЧП</t>
  </si>
  <si>
    <t>УСУ</t>
  </si>
  <si>
    <t>УТП</t>
  </si>
  <si>
    <t>УТПП</t>
  </si>
  <si>
    <t>УТТП</t>
  </si>
  <si>
    <t>УТЧП</t>
  </si>
  <si>
    <t>УЧПКП</t>
  </si>
  <si>
    <t>УЧПОУ</t>
  </si>
  <si>
    <t>УЧПП</t>
  </si>
  <si>
    <t>УЧПСП</t>
  </si>
  <si>
    <t>УЧПТП</t>
  </si>
  <si>
    <t>УЧРСП</t>
  </si>
  <si>
    <t>УЧСП</t>
  </si>
  <si>
    <t>УЧТП</t>
  </si>
  <si>
    <t>УЧТПП</t>
  </si>
  <si>
    <t>УЧТСП</t>
  </si>
  <si>
    <t>Ф-Л РУП</t>
  </si>
  <si>
    <t>Ф-Л ТРУП</t>
  </si>
  <si>
    <t>ФОНД</t>
  </si>
  <si>
    <t>ФРДУП</t>
  </si>
  <si>
    <t>ФХ</t>
  </si>
  <si>
    <t>ЧАУП</t>
  </si>
  <si>
    <t>ЧДЛПУП</t>
  </si>
  <si>
    <t>ЧДНПОУ</t>
  </si>
  <si>
    <t>ЧДПУП</t>
  </si>
  <si>
    <t>ЧДСУП</t>
  </si>
  <si>
    <t>ЧДТПУП</t>
  </si>
  <si>
    <t>ЧДТУП</t>
  </si>
  <si>
    <t>ЧДУП</t>
  </si>
  <si>
    <t>ЧЗАО</t>
  </si>
  <si>
    <t>ЧЗПУП</t>
  </si>
  <si>
    <t>ЧИАУП</t>
  </si>
  <si>
    <t>ЧИРУП</t>
  </si>
  <si>
    <t>ЧИСУП</t>
  </si>
  <si>
    <t>ЧИУП</t>
  </si>
  <si>
    <t>ЧИУП (ЧУП)</t>
  </si>
  <si>
    <t>ЧКЖУП</t>
  </si>
  <si>
    <t>ЧКТУП</t>
  </si>
  <si>
    <t>ЧКУП</t>
  </si>
  <si>
    <t>ЧМУП</t>
  </si>
  <si>
    <t>ЧНПУП</t>
  </si>
  <si>
    <t>ЧООО</t>
  </si>
  <si>
    <t>ЧОУП</t>
  </si>
  <si>
    <t>ЧП</t>
  </si>
  <si>
    <t>ЧП (ЧТУП)</t>
  </si>
  <si>
    <t>ЧПЗУП</t>
  </si>
  <si>
    <t>ЧПКУП</t>
  </si>
  <si>
    <t>ЧПОУ</t>
  </si>
  <si>
    <t>ЧПСУП</t>
  </si>
  <si>
    <t>ЧПТ УП</t>
  </si>
  <si>
    <t>ЧПТП</t>
  </si>
  <si>
    <t>ЧПТУП</t>
  </si>
  <si>
    <t>ЧПУИ</t>
  </si>
  <si>
    <t>ЧПУП</t>
  </si>
  <si>
    <t>ЧРУП</t>
  </si>
  <si>
    <t>ЧСПУП</t>
  </si>
  <si>
    <t>ЧСТУП</t>
  </si>
  <si>
    <t>ЧСУП</t>
  </si>
  <si>
    <t>ЧСХУП</t>
  </si>
  <si>
    <t>ЧТДУП</t>
  </si>
  <si>
    <t>ЧТП</t>
  </si>
  <si>
    <t>ЧТП УП</t>
  </si>
  <si>
    <t>ЧТПОУ</t>
  </si>
  <si>
    <t>ЧТПП</t>
  </si>
  <si>
    <t>ЧТПТП</t>
  </si>
  <si>
    <t>ЧТПУП</t>
  </si>
  <si>
    <t>ЧТРУП</t>
  </si>
  <si>
    <t>ЧТСП</t>
  </si>
  <si>
    <t>ЧТСУА</t>
  </si>
  <si>
    <t>ЧТСУП</t>
  </si>
  <si>
    <t>ЧТТП</t>
  </si>
  <si>
    <t>ЧТТУП</t>
  </si>
  <si>
    <t>ЧТУП</t>
  </si>
  <si>
    <t>ЧТУПОУ</t>
  </si>
  <si>
    <t>ЧТУПП</t>
  </si>
  <si>
    <t>ЧТУР</t>
  </si>
  <si>
    <t>ЧТЭУП</t>
  </si>
  <si>
    <t>ЧУКП</t>
  </si>
  <si>
    <t>ЧУКТП</t>
  </si>
  <si>
    <t>ЧУМП</t>
  </si>
  <si>
    <t>ЧУО</t>
  </si>
  <si>
    <t>ЧУП</t>
  </si>
  <si>
    <t>ЧУП ОУ</t>
  </si>
  <si>
    <t>ЧУПБП</t>
  </si>
  <si>
    <t>ЧУПОБУН</t>
  </si>
  <si>
    <t>ЧУПОКУ</t>
  </si>
  <si>
    <t>ЧУПОН</t>
  </si>
  <si>
    <t>ЧУПОП</t>
  </si>
  <si>
    <t>ЧУПОУ</t>
  </si>
  <si>
    <t>ЧУПОУН</t>
  </si>
  <si>
    <t>ЧУПП</t>
  </si>
  <si>
    <t>ЧУППОУ</t>
  </si>
  <si>
    <t>ЧУППУ</t>
  </si>
  <si>
    <t>ЧУПТОП</t>
  </si>
  <si>
    <t>ЧУПТП</t>
  </si>
  <si>
    <t>ЧУПТПТ</t>
  </si>
  <si>
    <t>ЧУПУП</t>
  </si>
  <si>
    <t>ЧУРИП</t>
  </si>
  <si>
    <t>ЧУТП</t>
  </si>
  <si>
    <t>ЧУТПП</t>
  </si>
  <si>
    <t>ЧУФОП</t>
  </si>
  <si>
    <t>ЧФОУП</t>
  </si>
  <si>
    <t>ЧФУП</t>
  </si>
  <si>
    <t>ШУКП</t>
  </si>
  <si>
    <t>ЭРУП</t>
  </si>
  <si>
    <t>форма собственности</t>
  </si>
  <si>
    <t>SPA студия</t>
  </si>
  <si>
    <t>VIP-буфет</t>
  </si>
  <si>
    <t>Аварийная служба</t>
  </si>
  <si>
    <t>Автобаза</t>
  </si>
  <si>
    <t>Автобус</t>
  </si>
  <si>
    <t>Автобусный парк</t>
  </si>
  <si>
    <t>Автовокзал</t>
  </si>
  <si>
    <t>Автогазозаправочная станция</t>
  </si>
  <si>
    <t>Автозаправочная станция</t>
  </si>
  <si>
    <t>Автозаправочный комплекс</t>
  </si>
  <si>
    <t>Автолавка</t>
  </si>
  <si>
    <t>Автомагазин</t>
  </si>
  <si>
    <t>Автомобиль ГАИ</t>
  </si>
  <si>
    <t>Автомобильный центр</t>
  </si>
  <si>
    <t>Автомоечный комплекс</t>
  </si>
  <si>
    <t>Автопавильон</t>
  </si>
  <si>
    <t>Автопарк</t>
  </si>
  <si>
    <t>Автосалон</t>
  </si>
  <si>
    <t>Автосервис</t>
  </si>
  <si>
    <t>Автостанция</t>
  </si>
  <si>
    <t>Автостоянка</t>
  </si>
  <si>
    <t>Автостоянка охраняемая</t>
  </si>
  <si>
    <t>Автотехцентр</t>
  </si>
  <si>
    <t>Автофургон</t>
  </si>
  <si>
    <t>Автохозяйство</t>
  </si>
  <si>
    <t>Автоцентр</t>
  </si>
  <si>
    <t>Автошкола</t>
  </si>
  <si>
    <t>Агентство</t>
  </si>
  <si>
    <t>Агентство по гос. Регистрации и кадастру</t>
  </si>
  <si>
    <t>Агроусадьба</t>
  </si>
  <si>
    <t>Агроэкоусадьба</t>
  </si>
  <si>
    <t>Академия</t>
  </si>
  <si>
    <t>Анатомическая экспозиция</t>
  </si>
  <si>
    <t>Аптека</t>
  </si>
  <si>
    <t>Аптечный киоск</t>
  </si>
  <si>
    <t>Аптечный магазин</t>
  </si>
  <si>
    <t>Аптечный пункт</t>
  </si>
  <si>
    <t>Арт кинотеатр</t>
  </si>
  <si>
    <t>Арт-кафе</t>
  </si>
  <si>
    <t>Ателье</t>
  </si>
  <si>
    <t>База отдыха</t>
  </si>
  <si>
    <t>Банно-оздоровительный комплекс</t>
  </si>
  <si>
    <t>Баня</t>
  </si>
  <si>
    <t>Бар</t>
  </si>
  <si>
    <t>Бар-бильярд</t>
  </si>
  <si>
    <t>Бар-кальянная</t>
  </si>
  <si>
    <t>Бар-кафе</t>
  </si>
  <si>
    <t>Бассейн</t>
  </si>
  <si>
    <t>Библиотека</t>
  </si>
  <si>
    <t>Бизнес-кафе</t>
  </si>
  <si>
    <t>Бизнес-центр</t>
  </si>
  <si>
    <t>Бильярд-бар</t>
  </si>
  <si>
    <t>Бильярдная</t>
  </si>
  <si>
    <t>Бильярдно-спортивный клуб</t>
  </si>
  <si>
    <t>Бильярдный клуб</t>
  </si>
  <si>
    <t>Бистро</t>
  </si>
  <si>
    <t>Бокс</t>
  </si>
  <si>
    <t>Больница</t>
  </si>
  <si>
    <t>Боулинг-клуб</t>
  </si>
  <si>
    <t>Букмекерская контора</t>
  </si>
  <si>
    <t>Бутербродная</t>
  </si>
  <si>
    <t>Бутик</t>
  </si>
  <si>
    <t>Буфет</t>
  </si>
  <si>
    <t>Буфет-бистро</t>
  </si>
  <si>
    <t>Бухгалтерия</t>
  </si>
  <si>
    <t>Бытовые услуги</t>
  </si>
  <si>
    <t>Бюро продаж</t>
  </si>
  <si>
    <t>Бюро туризма</t>
  </si>
  <si>
    <t>Ведомственный магазин</t>
  </si>
  <si>
    <t>Ветеринарная аптека</t>
  </si>
  <si>
    <t>Ветеринарная клиника</t>
  </si>
  <si>
    <t>Ветеринарная лечебница</t>
  </si>
  <si>
    <t>Виптакси</t>
  </si>
  <si>
    <t>Водительские курсы</t>
  </si>
  <si>
    <t>Вокзал</t>
  </si>
  <si>
    <t>Выездная торговля</t>
  </si>
  <si>
    <t>Выездной буфет</t>
  </si>
  <si>
    <t>Выездной пункт</t>
  </si>
  <si>
    <t>Выставка-продажа</t>
  </si>
  <si>
    <t>Газозаправочная станция</t>
  </si>
  <si>
    <t>Газонаполнительный пункт</t>
  </si>
  <si>
    <t>ГАИ-Страховка</t>
  </si>
  <si>
    <t>ГАИ-Штрафы</t>
  </si>
  <si>
    <t>Галерея</t>
  </si>
  <si>
    <t>Гастроном</t>
  </si>
  <si>
    <t>Гипер-дискаунтер</t>
  </si>
  <si>
    <t>Гипермаркет</t>
  </si>
  <si>
    <t>Госпиталь</t>
  </si>
  <si>
    <t>Гостиница</t>
  </si>
  <si>
    <t>Гостиничный комплекс</t>
  </si>
  <si>
    <t>Гриль-бар</t>
  </si>
  <si>
    <t>Грузоперевозки</t>
  </si>
  <si>
    <t>Дворец</t>
  </si>
  <si>
    <t>Дворец водного спорта</t>
  </si>
  <si>
    <t>Дворец культуры</t>
  </si>
  <si>
    <t>Дворец республики</t>
  </si>
  <si>
    <t>Декор-центр</t>
  </si>
  <si>
    <t>Детская игровая комната</t>
  </si>
  <si>
    <t>Детский магазин</t>
  </si>
  <si>
    <t>Детский развлекательный центр</t>
  </si>
  <si>
    <t>Диагностическая станция</t>
  </si>
  <si>
    <t>Дискаунтер</t>
  </si>
  <si>
    <t>Диско-бар</t>
  </si>
  <si>
    <t>Дисконт центр</t>
  </si>
  <si>
    <t>Дискотека</t>
  </si>
  <si>
    <t>Диспансер</t>
  </si>
  <si>
    <t>Диспансерное отделение</t>
  </si>
  <si>
    <t>Диспетчерская</t>
  </si>
  <si>
    <t>Диспетчерская станция</t>
  </si>
  <si>
    <t>Дом</t>
  </si>
  <si>
    <t>Дом быта</t>
  </si>
  <si>
    <t>Дом культуры</t>
  </si>
  <si>
    <t>Дом мебели</t>
  </si>
  <si>
    <t>Дом моды</t>
  </si>
  <si>
    <t>Дом проката</t>
  </si>
  <si>
    <t>Дом торговли</t>
  </si>
  <si>
    <t>Железнодорожная касса</t>
  </si>
  <si>
    <t>Железнодорожная станция</t>
  </si>
  <si>
    <t>Железнодорожный вокзал</t>
  </si>
  <si>
    <t>Завод</t>
  </si>
  <si>
    <t>Загородный клуб</t>
  </si>
  <si>
    <t>Заготовительный магазин</t>
  </si>
  <si>
    <t>Закусочная</t>
  </si>
  <si>
    <t>Закусочная-пиццерия</t>
  </si>
  <si>
    <t>Зал игровых автоматов</t>
  </si>
  <si>
    <t>Зал официальных лиц и делегаций</t>
  </si>
  <si>
    <t>Зоомагазин</t>
  </si>
  <si>
    <t>Зоопарикмахерская</t>
  </si>
  <si>
    <t>Зоосалон</t>
  </si>
  <si>
    <t>Игровой зал</t>
  </si>
  <si>
    <t>Игровой клуб</t>
  </si>
  <si>
    <t>Имидж студия</t>
  </si>
  <si>
    <t>Интернет-кафе</t>
  </si>
  <si>
    <t>Интернет-магазин</t>
  </si>
  <si>
    <t>Интернет-ресурс</t>
  </si>
  <si>
    <t>Кабинет</t>
  </si>
  <si>
    <t>Казино</t>
  </si>
  <si>
    <t>КАЗС</t>
  </si>
  <si>
    <t>Караоке-бар</t>
  </si>
  <si>
    <t>Караоке-клуб</t>
  </si>
  <si>
    <t>Картинг-клуб</t>
  </si>
  <si>
    <t>Касса</t>
  </si>
  <si>
    <t>Каток</t>
  </si>
  <si>
    <t>Кафе</t>
  </si>
  <si>
    <t>Кафе быстрого питания</t>
  </si>
  <si>
    <t>Кафе при автозаправочной станции</t>
  </si>
  <si>
    <t>Кафе эспрессо бар</t>
  </si>
  <si>
    <t>Кафе-бар</t>
  </si>
  <si>
    <t>Кафе-бистро</t>
  </si>
  <si>
    <t>Кафе-клуб</t>
  </si>
  <si>
    <t>Кафе-корчма</t>
  </si>
  <si>
    <t>Кафе-мороженое</t>
  </si>
  <si>
    <t>Кафе-пекарня</t>
  </si>
  <si>
    <t>Кафе-пиццерия</t>
  </si>
  <si>
    <t>Кафе-ресторан</t>
  </si>
  <si>
    <t>Кафетерий</t>
  </si>
  <si>
    <t>Кафе-трактир</t>
  </si>
  <si>
    <t>Кинотеатр</t>
  </si>
  <si>
    <t>Киоск</t>
  </si>
  <si>
    <t>Клиника</t>
  </si>
  <si>
    <t>Клуб</t>
  </si>
  <si>
    <t>Клуб красоты</t>
  </si>
  <si>
    <t>Клуб-кафе</t>
  </si>
  <si>
    <t>Книжный магазин</t>
  </si>
  <si>
    <t>Коктейль-бар</t>
  </si>
  <si>
    <t>Комбинат</t>
  </si>
  <si>
    <t>Комиссионный магазин</t>
  </si>
  <si>
    <t>Комплекс</t>
  </si>
  <si>
    <t>Компьютерный класс</t>
  </si>
  <si>
    <t>Компьютерный магазин</t>
  </si>
  <si>
    <t>Компьютерный центр</t>
  </si>
  <si>
    <t>Кондитерская лавка</t>
  </si>
  <si>
    <t>Кондитерская-кофейня</t>
  </si>
  <si>
    <t>Кондитерский магазин</t>
  </si>
  <si>
    <t>Конно-спортивный центр</t>
  </si>
  <si>
    <t>Контактный зоопарк</t>
  </si>
  <si>
    <t>Концертный зал</t>
  </si>
  <si>
    <t>Копировальный центр</t>
  </si>
  <si>
    <t>Косметический кабинет</t>
  </si>
  <si>
    <t>Косметический магазин</t>
  </si>
  <si>
    <t>Косметический салон</t>
  </si>
  <si>
    <t>Косметологический кабинет</t>
  </si>
  <si>
    <t>Косметологический салон</t>
  </si>
  <si>
    <t>Кофейный бар</t>
  </si>
  <si>
    <t>Кофейный бар-бильярд</t>
  </si>
  <si>
    <t>Кофейня</t>
  </si>
  <si>
    <t>Крама</t>
  </si>
  <si>
    <t>Кулинария</t>
  </si>
  <si>
    <t>Кулинария кафе</t>
  </si>
  <si>
    <t>Кулинарная лавка</t>
  </si>
  <si>
    <t>Культурно-развлекательный центр</t>
  </si>
  <si>
    <t>Лаборатория</t>
  </si>
  <si>
    <t>Ларек</t>
  </si>
  <si>
    <t>Ледовая арена</t>
  </si>
  <si>
    <t>Ледовый дворец</t>
  </si>
  <si>
    <t>Лесничество</t>
  </si>
  <si>
    <t>Лесопункт</t>
  </si>
  <si>
    <t>Летнее кафе</t>
  </si>
  <si>
    <t>Летняя палатка</t>
  </si>
  <si>
    <t>Лобби-бар</t>
  </si>
  <si>
    <t>Ложа</t>
  </si>
  <si>
    <t>Магазин бытовой техники</t>
  </si>
  <si>
    <t>Магазин детской обуви</t>
  </si>
  <si>
    <t>Магазин детской одежды</t>
  </si>
  <si>
    <t>Магазин зоотоваров</t>
  </si>
  <si>
    <t>Магазин косметики</t>
  </si>
  <si>
    <t>Магазин кулинарии</t>
  </si>
  <si>
    <t>Магазин мебели</t>
  </si>
  <si>
    <t>Магазин музыкальных инструментов</t>
  </si>
  <si>
    <t>Магазин обуви</t>
  </si>
  <si>
    <t>Магазин одежды</t>
  </si>
  <si>
    <t>Магазин при автозаправочной станции</t>
  </si>
  <si>
    <t>Магазин разливного пива</t>
  </si>
  <si>
    <t>Магазин стройматериалов</t>
  </si>
  <si>
    <t>Магазин-ателье</t>
  </si>
  <si>
    <t>Магазин-бар</t>
  </si>
  <si>
    <t>Магазин-дискаунтер</t>
  </si>
  <si>
    <t>Магазин-кафе</t>
  </si>
  <si>
    <t>Магазин-кафетерий</t>
  </si>
  <si>
    <t>Магазин-кулинария</t>
  </si>
  <si>
    <t>Магазин-ломбард</t>
  </si>
  <si>
    <t>Магазин-мастерская</t>
  </si>
  <si>
    <t>Магазин-офис</t>
  </si>
  <si>
    <t>Магазин-павильон</t>
  </si>
  <si>
    <t>Магазин-салон</t>
  </si>
  <si>
    <t>Магазин-склад</t>
  </si>
  <si>
    <t>Магазин-столовая</t>
  </si>
  <si>
    <t>Маникюрный салон</t>
  </si>
  <si>
    <t>Маркет</t>
  </si>
  <si>
    <t>Маршрутное такси</t>
  </si>
  <si>
    <t>Мастерская</t>
  </si>
  <si>
    <t>Машинописное бюро</t>
  </si>
  <si>
    <t>Мебельный магазин</t>
  </si>
  <si>
    <t>Мебельный павильон</t>
  </si>
  <si>
    <t>Мебельный салон</t>
  </si>
  <si>
    <t>Мебельный центр</t>
  </si>
  <si>
    <t>Медико-санитарная часть</t>
  </si>
  <si>
    <t>Медицинская диагностическая лаборатория</t>
  </si>
  <si>
    <t>Медицинский кабинет</t>
  </si>
  <si>
    <t>Медицинский центр</t>
  </si>
  <si>
    <t>Место</t>
  </si>
  <si>
    <t>Механическая автозаправочная станция</t>
  </si>
  <si>
    <t>Мидимаркет</t>
  </si>
  <si>
    <t>Мини-бар</t>
  </si>
  <si>
    <t>Мини-кафе</t>
  </si>
  <si>
    <t>Мини-магазин</t>
  </si>
  <si>
    <t>Мини-маркет</t>
  </si>
  <si>
    <t>Мини-отель</t>
  </si>
  <si>
    <t>Мини-рынок</t>
  </si>
  <si>
    <t>Мобильная АЗС</t>
  </si>
  <si>
    <t>Мобильное приложение</t>
  </si>
  <si>
    <t>Молодежное кафе</t>
  </si>
  <si>
    <t>Молодежный центр</t>
  </si>
  <si>
    <t>Молочный павильон</t>
  </si>
  <si>
    <t>Музей</t>
  </si>
  <si>
    <t>Музыкальная школа</t>
  </si>
  <si>
    <t>Национальный аэропорт</t>
  </si>
  <si>
    <t>Нейл-бар</t>
  </si>
  <si>
    <t>Нестационарный торговый объект</t>
  </si>
  <si>
    <t>Ночной клуб</t>
  </si>
  <si>
    <t>Образовательный центр</t>
  </si>
  <si>
    <t>Обувная мастерская</t>
  </si>
  <si>
    <t>Обувной магазин</t>
  </si>
  <si>
    <t>Обувной супермаркет</t>
  </si>
  <si>
    <t>Общежитие</t>
  </si>
  <si>
    <t>Объект</t>
  </si>
  <si>
    <t>Объект услуг связи</t>
  </si>
  <si>
    <t>ОВД-Изолятор</t>
  </si>
  <si>
    <t>Оздоровительный  комплекс</t>
  </si>
  <si>
    <t>Оздоровительный центр</t>
  </si>
  <si>
    <t>Оплата услуг</t>
  </si>
  <si>
    <t>Оптика</t>
  </si>
  <si>
    <t>Оптово-розничный склад</t>
  </si>
  <si>
    <t>Оптовый рынок</t>
  </si>
  <si>
    <t>Оптовый склад</t>
  </si>
  <si>
    <t>Ортопедический салон</t>
  </si>
  <si>
    <t>Остановочный комплекс</t>
  </si>
  <si>
    <t>Остановочный павильон</t>
  </si>
  <si>
    <t>Остановочный пункт</t>
  </si>
  <si>
    <t>Отдел</t>
  </si>
  <si>
    <t>Отдел принудительного исполнения</t>
  </si>
  <si>
    <t>Отель</t>
  </si>
  <si>
    <t>Офис</t>
  </si>
  <si>
    <t>Офис продаж</t>
  </si>
  <si>
    <t>Офис продаж стройматериалов</t>
  </si>
  <si>
    <t>Офисное помещение</t>
  </si>
  <si>
    <t>Охотничье хозяйство</t>
  </si>
  <si>
    <t>Павильон</t>
  </si>
  <si>
    <t>Павильон с торговым залом</t>
  </si>
  <si>
    <t>Парикмахерская</t>
  </si>
  <si>
    <t>Парк виртуальных аттракционов</t>
  </si>
  <si>
    <t>Парк виртуальных развлечений</t>
  </si>
  <si>
    <t>Паркинг</t>
  </si>
  <si>
    <t>Парковая зона</t>
  </si>
  <si>
    <t>Парковка</t>
  </si>
  <si>
    <t>Пассажирские перевозки</t>
  </si>
  <si>
    <t>Пельменная</t>
  </si>
  <si>
    <t>Переговорный пункт, услуги связи</t>
  </si>
  <si>
    <t>Передвижная автозаправочная станция</t>
  </si>
  <si>
    <t>Передвижная выставка</t>
  </si>
  <si>
    <t>Передвижная мастерская</t>
  </si>
  <si>
    <t>Передвижной магазин</t>
  </si>
  <si>
    <t>Передвижной пункт приема платежей</t>
  </si>
  <si>
    <t>Передвижной пункт продаж</t>
  </si>
  <si>
    <t>Передвижной расчетный модуль</t>
  </si>
  <si>
    <t>Печатный салон</t>
  </si>
  <si>
    <t>Печатный центр</t>
  </si>
  <si>
    <t>Пивная лавка</t>
  </si>
  <si>
    <t>Пивной бар</t>
  </si>
  <si>
    <t>Пивной ресторан</t>
  </si>
  <si>
    <t>Пиццерия</t>
  </si>
  <si>
    <t>Поликлиника</t>
  </si>
  <si>
    <t>Помещение</t>
  </si>
  <si>
    <t>Представительство</t>
  </si>
  <si>
    <t>Придорожное кафе</t>
  </si>
  <si>
    <t>Приемный пункт</t>
  </si>
  <si>
    <t>Прилавок</t>
  </si>
  <si>
    <t>Продовольственный магазин</t>
  </si>
  <si>
    <t>Производственное управление</t>
  </si>
  <si>
    <t>Производственный участок</t>
  </si>
  <si>
    <t>Прокат</t>
  </si>
  <si>
    <t>Промышленный магазин</t>
  </si>
  <si>
    <t>Пропускной пункт</t>
  </si>
  <si>
    <t>Пункт</t>
  </si>
  <si>
    <t>Пункт весогабаритного контроля</t>
  </si>
  <si>
    <t>Пункт выдачи</t>
  </si>
  <si>
    <t>Пункт дорожного сбора</t>
  </si>
  <si>
    <t>Пункт коллективного пользования</t>
  </si>
  <si>
    <t>Пункт коммунальных платежей</t>
  </si>
  <si>
    <t>Пункт обмена баллонов</t>
  </si>
  <si>
    <t>Пункт обслуживания</t>
  </si>
  <si>
    <t>Пункт оказания медицинских услуг (по мед.услуг)</t>
  </si>
  <si>
    <t>Пункт оказания страховых услуг</t>
  </si>
  <si>
    <t>Пункт оказания услуг</t>
  </si>
  <si>
    <t>Пункт платных услуг</t>
  </si>
  <si>
    <t>Пункт приема заказов</t>
  </si>
  <si>
    <t>Пункт приема оплаты</t>
  </si>
  <si>
    <t>Пункт приема платежей</t>
  </si>
  <si>
    <t>Пункт приема ставок</t>
  </si>
  <si>
    <t>Пункт продаж</t>
  </si>
  <si>
    <t>Пункт продаж и обслуживания</t>
  </si>
  <si>
    <t>Пункт проката</t>
  </si>
  <si>
    <t>Пункт розничной торговли</t>
  </si>
  <si>
    <t>Развлекательный комплекс</t>
  </si>
  <si>
    <t>Развлекательный объект</t>
  </si>
  <si>
    <t>Расчетно-кассовый центр</t>
  </si>
  <si>
    <t>Расчетно-справочный центр</t>
  </si>
  <si>
    <t>Расчетный центр</t>
  </si>
  <si>
    <t>Расчетный центр связи</t>
  </si>
  <si>
    <t>Реабилитационно оздоровительный комплекс</t>
  </si>
  <si>
    <t>Региональный отдел контроля транспортной деятельности</t>
  </si>
  <si>
    <t>Регистратура</t>
  </si>
  <si>
    <t>Редакция газеты</t>
  </si>
  <si>
    <t>Рекламное агентство</t>
  </si>
  <si>
    <t>Релакс-центр</t>
  </si>
  <si>
    <t>Ремонт обуви</t>
  </si>
  <si>
    <t>Ресепшн</t>
  </si>
  <si>
    <t>Ресторан</t>
  </si>
  <si>
    <t>Ресторан быстрого обслуживания</t>
  </si>
  <si>
    <t>Ресторан быстрого питания</t>
  </si>
  <si>
    <t>Ресторан-бистро</t>
  </si>
  <si>
    <t>Ресторан-клуб</t>
  </si>
  <si>
    <t>Рецепция</t>
  </si>
  <si>
    <t>Родильный дом</t>
  </si>
  <si>
    <t>Розничная торговая точка</t>
  </si>
  <si>
    <t>Розничный магазин</t>
  </si>
  <si>
    <t>Розничный торговый объект</t>
  </si>
  <si>
    <t>Роллет</t>
  </si>
  <si>
    <t>Рюмочная</t>
  </si>
  <si>
    <t>Садово-строительный центр</t>
  </si>
  <si>
    <t>Садово-цветочный центр</t>
  </si>
  <si>
    <t>Салон</t>
  </si>
  <si>
    <t>Салон бытовой техники</t>
  </si>
  <si>
    <t>Салон дверей</t>
  </si>
  <si>
    <t>Салон каминов</t>
  </si>
  <si>
    <t>Салон керамической плитки</t>
  </si>
  <si>
    <t>Салон красоты</t>
  </si>
  <si>
    <t>Салон мебели</t>
  </si>
  <si>
    <t>Салон мобильной связи</t>
  </si>
  <si>
    <t>Салон мужской одежды</t>
  </si>
  <si>
    <t>Салон обоев</t>
  </si>
  <si>
    <t>Салон обуви</t>
  </si>
  <si>
    <t>Салон плитки</t>
  </si>
  <si>
    <t>Салон плитки и сантехники</t>
  </si>
  <si>
    <t>Салон сантехники</t>
  </si>
  <si>
    <t>Салон связи</t>
  </si>
  <si>
    <t>Салон сотовой связи</t>
  </si>
  <si>
    <t>Салон цветов</t>
  </si>
  <si>
    <t>Салон-бутик для собак</t>
  </si>
  <si>
    <t>Салон-люкс</t>
  </si>
  <si>
    <t>Салон-магазин</t>
  </si>
  <si>
    <t>Салон-парикмахерская</t>
  </si>
  <si>
    <t>Салон-студия</t>
  </si>
  <si>
    <t>Санаторий</t>
  </si>
  <si>
    <t>Сауна</t>
  </si>
  <si>
    <t>Свадебный салон</t>
  </si>
  <si>
    <t>Сельхозусадьба</t>
  </si>
  <si>
    <t>Сервисная служба</t>
  </si>
  <si>
    <t>Сервисный пункт</t>
  </si>
  <si>
    <t>Сервисный центр</t>
  </si>
  <si>
    <t>Сервисный центр связи</t>
  </si>
  <si>
    <t>Сервис-центр</t>
  </si>
  <si>
    <t>Скалодром</t>
  </si>
  <si>
    <t>Склад</t>
  </si>
  <si>
    <t>Склад-магазин</t>
  </si>
  <si>
    <t>Служба</t>
  </si>
  <si>
    <t>Служба доставки</t>
  </si>
  <si>
    <t>Солярий</t>
  </si>
  <si>
    <t>Софийский собор</t>
  </si>
  <si>
    <t>Спа-салон</t>
  </si>
  <si>
    <t>СПА-центр</t>
  </si>
  <si>
    <t>Специализированная закусочная</t>
  </si>
  <si>
    <t>Специализированный магазин</t>
  </si>
  <si>
    <t>Спорт-бар</t>
  </si>
  <si>
    <t>Спортблок</t>
  </si>
  <si>
    <t>Спортивно-оздоровительная база</t>
  </si>
  <si>
    <t>Спортивный клуб</t>
  </si>
  <si>
    <t>Спортивный комплекс</t>
  </si>
  <si>
    <t>Спортсооружение</t>
  </si>
  <si>
    <t>ССЦ</t>
  </si>
  <si>
    <t>Станция</t>
  </si>
  <si>
    <t>Станция диагностики</t>
  </si>
  <si>
    <t>Станция метро</t>
  </si>
  <si>
    <t>Станция тех.обслуживания</t>
  </si>
  <si>
    <t>Станция техобслуживания</t>
  </si>
  <si>
    <t>Стационарная выставка</t>
  </si>
  <si>
    <t>Стол заказов</t>
  </si>
  <si>
    <t>Столовая</t>
  </si>
  <si>
    <t>Стоматологическая клиника</t>
  </si>
  <si>
    <t>Стоматологическая поликлиника</t>
  </si>
  <si>
    <t>Стоматологический кабинет</t>
  </si>
  <si>
    <t>Стоматологический центр</t>
  </si>
  <si>
    <t>Строймаркет</t>
  </si>
  <si>
    <t>Студия</t>
  </si>
  <si>
    <t>Студия загара</t>
  </si>
  <si>
    <t>Студия йоги</t>
  </si>
  <si>
    <t>Студия красоты</t>
  </si>
  <si>
    <t>Студия-парикмахерская</t>
  </si>
  <si>
    <t>Сувенирная лавка</t>
  </si>
  <si>
    <t>Супермаркет</t>
  </si>
  <si>
    <t>Суши-бар</t>
  </si>
  <si>
    <t>Тайм-кафе</t>
  </si>
  <si>
    <t>ТВ-бар</t>
  </si>
  <si>
    <t>Телерадиокомпания</t>
  </si>
  <si>
    <t>Теннисный центр</t>
  </si>
  <si>
    <t>Технический центр</t>
  </si>
  <si>
    <t>Техноторговый центр</t>
  </si>
  <si>
    <t>Товары повседневного спроса</t>
  </si>
  <si>
    <t>Торговая секция</t>
  </si>
  <si>
    <t>Торговая точка</t>
  </si>
  <si>
    <t>Торговля по образцам</t>
  </si>
  <si>
    <t>Торгово-выставочный зал</t>
  </si>
  <si>
    <t>Торгово-гостиничный комплекс</t>
  </si>
  <si>
    <t>Торгово-гостиничный центр</t>
  </si>
  <si>
    <t>Торговое место</t>
  </si>
  <si>
    <t>Торговое помещение</t>
  </si>
  <si>
    <t>Торгово-развлекательный центр</t>
  </si>
  <si>
    <t>Торгово-сервисный пункт</t>
  </si>
  <si>
    <t>Торгово-сервисный центр</t>
  </si>
  <si>
    <t>Торговый дом</t>
  </si>
  <si>
    <t>Торговый киоск</t>
  </si>
  <si>
    <t>Торговый комплекс</t>
  </si>
  <si>
    <t>Торговый объект</t>
  </si>
  <si>
    <t>Торговый объект и ателье</t>
  </si>
  <si>
    <t>Торговый отдел</t>
  </si>
  <si>
    <t>Торговый павильон</t>
  </si>
  <si>
    <t>Торговый прилавок</t>
  </si>
  <si>
    <t>Торговый ряд</t>
  </si>
  <si>
    <t>Торговый центр</t>
  </si>
  <si>
    <t>ТПК</t>
  </si>
  <si>
    <t>Трактир</t>
  </si>
  <si>
    <t>Тренажерный зал</t>
  </si>
  <si>
    <t>Туристическая база</t>
  </si>
  <si>
    <t>Туристическая компания</t>
  </si>
  <si>
    <t>Туристическая фирма</t>
  </si>
  <si>
    <t>Туристический комплекс</t>
  </si>
  <si>
    <t>Туристический оздоровительный комплекс</t>
  </si>
  <si>
    <t>Туристический центр</t>
  </si>
  <si>
    <t>Туристическое аг-во</t>
  </si>
  <si>
    <t>Туристическое агентство</t>
  </si>
  <si>
    <t>Туристическое бюро</t>
  </si>
  <si>
    <t>Универмаг</t>
  </si>
  <si>
    <t>Универсальный магазин</t>
  </si>
  <si>
    <t>Универсам</t>
  </si>
  <si>
    <t>Усадьба</t>
  </si>
  <si>
    <t>Участок</t>
  </si>
  <si>
    <t>Участок бытового обслуживания</t>
  </si>
  <si>
    <t>Учебное заведение</t>
  </si>
  <si>
    <t>Учебно-спортивная база</t>
  </si>
  <si>
    <t>Учебно-тренировочный комплекс</t>
  </si>
  <si>
    <t>Учебный центр</t>
  </si>
  <si>
    <t>Учреждение</t>
  </si>
  <si>
    <t>Учреждение здравоохранения</t>
  </si>
  <si>
    <t>Фермерское хозяйство (агоусадьба)</t>
  </si>
  <si>
    <t>Физкультурно -оздоровительный кабинет</t>
  </si>
  <si>
    <t>Физкультурно-оздоровительный комплекс</t>
  </si>
  <si>
    <t>Физкультурно-оздоровительный центр</t>
  </si>
  <si>
    <t>Физкультурно-спортивный клуб</t>
  </si>
  <si>
    <t>Физкультурно-спортивный комплекс</t>
  </si>
  <si>
    <t>Филиал</t>
  </si>
  <si>
    <t>Филиал магазина</t>
  </si>
  <si>
    <t>Фирменный магазин</t>
  </si>
  <si>
    <t>Фирменный павильон</t>
  </si>
  <si>
    <t>Фирменный торговый павильон</t>
  </si>
  <si>
    <t>Фитнес-клуб</t>
  </si>
  <si>
    <t>Фитнес-центр</t>
  </si>
  <si>
    <t>Фито-бар</t>
  </si>
  <si>
    <t>Фито-бутик</t>
  </si>
  <si>
    <t>Формат-магазин</t>
  </si>
  <si>
    <t>Фотоателье</t>
  </si>
  <si>
    <t>Фотомагазин</t>
  </si>
  <si>
    <t>Фото-салон</t>
  </si>
  <si>
    <t>Фотостудия</t>
  </si>
  <si>
    <t>Фотоуслуги</t>
  </si>
  <si>
    <t>Фотоцентр</t>
  </si>
  <si>
    <t>Химчистка</t>
  </si>
  <si>
    <t>Хлебная лавка</t>
  </si>
  <si>
    <t>Хоккейный магазин</t>
  </si>
  <si>
    <t>Хостел</t>
  </si>
  <si>
    <t>Храм</t>
  </si>
  <si>
    <t>Художественная галерея</t>
  </si>
  <si>
    <t>Художественный салон</t>
  </si>
  <si>
    <t>Цветочный магазин</t>
  </si>
  <si>
    <t>Центр</t>
  </si>
  <si>
    <t>Центр активного отдыха</t>
  </si>
  <si>
    <t>Центр досуга</t>
  </si>
  <si>
    <t>Центр замены масла</t>
  </si>
  <si>
    <t>Центр косметики</t>
  </si>
  <si>
    <t>Центр косметологии</t>
  </si>
  <si>
    <t>Центр красоты</t>
  </si>
  <si>
    <t>Центр мебели</t>
  </si>
  <si>
    <t>Центр мобильной связи</t>
  </si>
  <si>
    <t>Центр модной обуви</t>
  </si>
  <si>
    <t>Центр печати</t>
  </si>
  <si>
    <t>Центр продажи услуг</t>
  </si>
  <si>
    <t>Центр развития детей</t>
  </si>
  <si>
    <t>Центр распродаж</t>
  </si>
  <si>
    <t>Центр ритуальных услуг</t>
  </si>
  <si>
    <t>Центр сервисного обслуживания</t>
  </si>
  <si>
    <t>Центр страхования автомобилей</t>
  </si>
  <si>
    <t>Центр услуг</t>
  </si>
  <si>
    <t>Центр экологического туризма</t>
  </si>
  <si>
    <t>Центр эстетики</t>
  </si>
  <si>
    <t>Центральная районная аптека</t>
  </si>
  <si>
    <t>Центральная районная больница</t>
  </si>
  <si>
    <t>Центральное агентствово воздушных сообщений</t>
  </si>
  <si>
    <t>Церковная лавка</t>
  </si>
  <si>
    <t>Цирк</t>
  </si>
  <si>
    <t>Цифровой фотоцентр</t>
  </si>
  <si>
    <t>Чайная лавка</t>
  </si>
  <si>
    <t>Швейная мастерская</t>
  </si>
  <si>
    <t>Шинный сервис</t>
  </si>
  <si>
    <t>Шинный центр</t>
  </si>
  <si>
    <t>Шиномонтаж</t>
  </si>
  <si>
    <t>Шоу-рум</t>
  </si>
  <si>
    <t>Эстетик-центр</t>
  </si>
  <si>
    <t>Ювелирная мастерская</t>
  </si>
  <si>
    <t>Ювелирный гиперсалон</t>
  </si>
  <si>
    <t>Ювелирный дискаунтер</t>
  </si>
  <si>
    <t>Ювелирный магазин</t>
  </si>
  <si>
    <t>Ювелирный магазин-мастерская</t>
  </si>
  <si>
    <t>Ювелирный салон</t>
  </si>
  <si>
    <t>№ дома, корп., кв.</t>
  </si>
  <si>
    <t>ВАЛЮТА</t>
  </si>
  <si>
    <t>(наименование организации торговли и сервиса (далее - ОТС))</t>
  </si>
  <si>
    <t>SBO</t>
  </si>
  <si>
    <t>Салон-тату</t>
  </si>
  <si>
    <t>2. Категория ОТС (указывается вид деятельности ОТС и категория реализуемых товаров (работ, услуг):</t>
  </si>
  <si>
    <t>4. Ф.И.О. руководителя ОТС (индивидуального предпринимателя) (полностью):</t>
  </si>
  <si>
    <t>Уполномоченный работник Банка</t>
  </si>
  <si>
    <t>Уполномоченный работник ОФ</t>
  </si>
  <si>
    <t>Уполномоченный представитель ОТС</t>
  </si>
  <si>
    <t>Z</t>
  </si>
  <si>
    <t>SBC</t>
  </si>
  <si>
    <t>SBF</t>
  </si>
  <si>
    <r>
      <t xml:space="preserve">ФИО ответственного лица          </t>
    </r>
    <r>
      <rPr>
        <b/>
        <sz val="7"/>
        <color rgb="FFFF0000"/>
        <rFont val="Times New Roman"/>
        <family val="1"/>
        <charset val="204"/>
      </rPr>
      <t xml:space="preserve"> полностью</t>
    </r>
  </si>
  <si>
    <t>ФИО исполнителя (полностью)</t>
  </si>
  <si>
    <t>/</t>
  </si>
  <si>
    <t>Сборник вознаграждений (плат)</t>
  </si>
  <si>
    <t>Wiseasy WPOS-3 (ПО psAPOS BPCBY3.xxхх)</t>
  </si>
  <si>
    <t xml:space="preserve">наименование </t>
  </si>
  <si>
    <t>1. Наименование Пункта обслуживания:</t>
  </si>
  <si>
    <t>3. Адрес Пункта обслуживания:</t>
  </si>
  <si>
    <t>7. Информация для Банка:</t>
  </si>
  <si>
    <t>БИК банка получателя платежа</t>
  </si>
  <si>
    <t>Индивидуальный тариф</t>
  </si>
  <si>
    <t>8. Параметры подключаемого Терминального оборудования:</t>
  </si>
  <si>
    <t>М.П. (при наличии)</t>
  </si>
  <si>
    <t>"</t>
  </si>
  <si>
    <t>20___г.</t>
  </si>
  <si>
    <t>Ф.И.О.</t>
  </si>
  <si>
    <t>подпись</t>
  </si>
  <si>
    <t>II. ЗАПОЛНЯЕТСЯ Банком:</t>
  </si>
  <si>
    <t>от ДО Банка</t>
  </si>
  <si>
    <t>Тип Карточки</t>
  </si>
  <si>
    <t>По Карточкам других банков-резидентов</t>
  </si>
  <si>
    <t>По Карточкам банков-нерезидентов</t>
  </si>
  <si>
    <t>Дополнительная информация о применяемых тарифах (Информация для Банка)</t>
  </si>
  <si>
    <t>14. Направление деятельности ОТС (МСС-код):</t>
  </si>
  <si>
    <t>11. Структурное подразделение Банка (ДО), обслуживающее ОТС:</t>
  </si>
  <si>
    <t>13. Условия приема Карточек (размер комиссии округляется до двух знаков после запятой):</t>
  </si>
  <si>
    <t>должность</t>
  </si>
  <si>
    <t>на регистрацию Пункта обслуживания Держателей Карточек</t>
  </si>
  <si>
    <t>Сторона, несущая затраты на приобретение устройства (нужное отметить "√")</t>
  </si>
  <si>
    <t>Название ПО</t>
  </si>
  <si>
    <t>тип ПО</t>
  </si>
  <si>
    <t xml:space="preserve">Даю согласие на предоставлении данных о финансовых операциях на указанный электронный адрес </t>
  </si>
  <si>
    <t>5. Ф.И.О. ответственного работника по обслуживанию Держателей Карточек. Телефон, электронный адрес (e-mail):</t>
  </si>
  <si>
    <t>Программное обеспечение Терминального оборудования*</t>
  </si>
  <si>
    <t>Версия Программного обеспечения Терминального оборудования*</t>
  </si>
  <si>
    <t>9. Принадлежность Терминального оборудования:</t>
  </si>
  <si>
    <t>10. Другая информация (заполняется в случае перемещения Терминального оборудования, изменения параметров регистрации и т.д.):</t>
  </si>
  <si>
    <t>Населенный пункт</t>
  </si>
  <si>
    <t>Место расположения</t>
  </si>
  <si>
    <r>
      <t xml:space="preserve">Заводской № Терминального оборудоаания (Оборудование ОТС) </t>
    </r>
    <r>
      <rPr>
        <b/>
        <sz val="7"/>
        <color rgb="FFFF0000"/>
        <rFont val="Times New Roman"/>
        <family val="1"/>
        <charset val="204"/>
      </rPr>
      <t>используются буквы латинского алфавита</t>
    </r>
  </si>
  <si>
    <t>Электронный адрес исполнителя</t>
  </si>
  <si>
    <t>ЗАЯВКА (Торговый эквайринг)</t>
  </si>
  <si>
    <t>Юридическое лицо</t>
  </si>
  <si>
    <t>Объект торговли и сервиса</t>
  </si>
  <si>
    <t>МФО подразделения</t>
  </si>
  <si>
    <t>6. Телефон Пункта обслуживания; дни и время работы; электронный адрес (e-mail):</t>
  </si>
  <si>
    <t>Счет получателя платежа</t>
  </si>
  <si>
    <t>* заполняется для Терминального оборудования, приобретенного не в ОАО "Банковский процессинговый центр"</t>
  </si>
  <si>
    <t>15. Регистрационные данные Пункта обслуживания:</t>
  </si>
  <si>
    <t xml:space="preserve">            должность                         Ф.И.О                           подпись</t>
  </si>
  <si>
    <t>12. Ф.И.О. уполномоченного работника Банка. Телефон, электронный адрес (e-mail):</t>
  </si>
  <si>
    <t>SBB</t>
  </si>
  <si>
    <t>Наименование поставщика Терминального оборудования</t>
  </si>
  <si>
    <t>UNF</t>
  </si>
  <si>
    <r>
      <t xml:space="preserve">Иной поставщик 
</t>
    </r>
    <r>
      <rPr>
        <sz val="7"/>
        <color theme="1"/>
        <rFont val="Times New Roman"/>
        <family val="1"/>
        <charset val="204"/>
      </rPr>
      <t>(подключение через Процессинговый центр Банка)</t>
    </r>
  </si>
  <si>
    <t>ID CRM</t>
  </si>
  <si>
    <t>№ ВЕДОМОСТИ</t>
  </si>
  <si>
    <t>ТИП ЮРИДИЧЕСКОГО ЛИЦА</t>
  </si>
  <si>
    <t>НАИМЕНОВАНИЕ ЮРИДИЧЕСКОГО ЛИЦА</t>
  </si>
  <si>
    <t>№ ДОГОВОРА</t>
  </si>
  <si>
    <t>ДАТА ДОГОВОРА</t>
  </si>
  <si>
    <t>ПРИЗНАК АМЕХ</t>
  </si>
  <si>
    <t>№ ДОГОВОРА АМЕХ</t>
  </si>
  <si>
    <t>Ф.И.О РУКОВОДИТЕЛЯ</t>
  </si>
  <si>
    <t>ТИП ОТС</t>
  </si>
  <si>
    <t>НАПРАВЛЕНИЕ ДЕЯТЕЛЬНОСТИ ОТС</t>
  </si>
  <si>
    <t>ТЕЛЕФОН ОТС</t>
  </si>
  <si>
    <t>ВРЕМЯ РАБОТЫ ОТС</t>
  </si>
  <si>
    <t>ПОДРАЗДЕЛЕНИЕ БАНКА (ДО)</t>
  </si>
  <si>
    <t>ТИП НАСЕЛЕННОГО ПУНКТА</t>
  </si>
  <si>
    <t>НАСЕЛЕННЫЙ ПУНКТ</t>
  </si>
  <si>
    <t>ТИП УЛИЦЫ</t>
  </si>
  <si>
    <t>НАЗВАНИЕ УЛИЦЫ</t>
  </si>
  <si>
    <t>НОМЕР ДОМА</t>
  </si>
  <si>
    <t>POS LUN</t>
  </si>
  <si>
    <t>% ПО КАРТАМ БАНКА</t>
  </si>
  <si>
    <t>% ПО КАРТАМ БАНКОВ-РЕЗИДЕНТОВ</t>
  </si>
  <si>
    <t>% ПО КАРТАМ БАНКОВ-НЕРЕЗИДЕНТОВ</t>
  </si>
  <si>
    <t>% ПО КАРТАМ AMEX</t>
  </si>
  <si>
    <t>ДО №100 Брест Региональной дирекции №100 по Брестской области ОАО "Сбер Банк"</t>
  </si>
  <si>
    <t>ДО №101 Барановичи Региональной дирекции №100 по Брестской области ОАО "Сбер Банк"</t>
  </si>
  <si>
    <t>ДО №103 Пинск Региональной дирекции №100 по Брестской области ОАО "Сбер Банк"</t>
  </si>
  <si>
    <t>ДО №152 Микашевичи Региональной дирекции №100 по Брестской области ОАО "Сбер Банк"</t>
  </si>
  <si>
    <t>ДО №200 Витебск Региональной дирекции №200 по Витебской области ОАО "Сбер Банк"</t>
  </si>
  <si>
    <t>ДО №202 Новополоцк Региональной дирекции №200 по Витебской области ОАО "Сбер Банк"</t>
  </si>
  <si>
    <t>ДО №203 Орша Региональной дирекции №200 по Витебской области ОАО "Сбер Банк"</t>
  </si>
  <si>
    <t>ДО №204 Полоцк Региональной дирекции №200 по Витебской области ОАО "Сбер Банк"</t>
  </si>
  <si>
    <t>ДО №300 Гомель Региональной дирекции №300 по Гомельской области ОАО "Сбер Банк"</t>
  </si>
  <si>
    <t>ДО №316 Житковичи Региональной дирекции №300 по Гомельской области ОАО "Сбер Банк"</t>
  </si>
  <si>
    <t>ДО №320 Жлобин Региональной дирекции №300 по Гомельской области ОАО "Сбер Банк"</t>
  </si>
  <si>
    <t>ДО №324 Мозырь Региональной дирекции №300 по Гомельской области ОАО "Сбер Банк"</t>
  </si>
  <si>
    <t>ДО №327 Речица Региональной дирекции №300 по Гомельской области ОАО "Сбер Банк"</t>
  </si>
  <si>
    <t>ДО №333 Светлогорск Региональной дирекции №300 по Гомельской области ОАО "Сбер Банк"</t>
  </si>
  <si>
    <t>ДО №354 Рогачёв Региональной дирекции №300 по Гомельской области ОАО "Сбер Банк"</t>
  </si>
  <si>
    <t>ДО №400 Гродно Региональной дирекции №400 по Гродненской области ОАО "Сбер Банк"</t>
  </si>
  <si>
    <t>ДО №401 Лида Региональной дирекции №400 по Гродненской области ОАО "Сбер Банк"</t>
  </si>
  <si>
    <t>ДО №402 Волковыск Региональной дирекции №400 по Гродненской области ОАО "Сбер Банк"</t>
  </si>
  <si>
    <t>ДО №404 Сморгонь Региональной дирекции №400 по Гродненской области ОАО "Сбер Банк"</t>
  </si>
  <si>
    <t>ДО №501 Жодино Региональной дирекции №700 по г.Минску и Минской области ОАО "Сбер Банк"</t>
  </si>
  <si>
    <t>ДО №502 Борисов Региональной дирекции №700 по г.Минску и Минской области ОАО "Сбер Банк"</t>
  </si>
  <si>
    <t>ДО №503 Солигорск Региональной дирекции №700 по г.Минску и Минской области ОАО "Сбер Банк"</t>
  </si>
  <si>
    <t>ДО №504 Молодечно Региональной дирекции №700 по г.Минску и Минской области ОАО "Сбер Банк"</t>
  </si>
  <si>
    <t>ДО №505 Слуцк Региональной дирекции №700 по г.Минску и Минской области ОАО "Сбер Банк"</t>
  </si>
  <si>
    <t>ДО №600 Могилев Региональной дирекции №600 по Могилевской области ОАО "Сбер Банк"</t>
  </si>
  <si>
    <t>ДО №601 Бобруйск Региональной дирекции №600 по Могилевской области ОАО "Сбер Банк"</t>
  </si>
  <si>
    <t>ДО №651 Осиповичи Региональной дирекции №600 по Могилевской области ОАО "Сбер Банк"</t>
  </si>
  <si>
    <t>ДО №700 на Машерова Региональной дирекции №700 по г.Минску и Минской области ОАО "Сбер Банк"</t>
  </si>
  <si>
    <t>ДО №701 на Чкалова Региональной дирекции №700 по г.Минску и Минской области ОАО "Сбер Банк"</t>
  </si>
  <si>
    <t>ДО №702 Восток Региональной дирекции №700 по г.Минску и Минской области ОАО "Сбер Банк"</t>
  </si>
  <si>
    <t>ДО №703 на Кальварийской Региональной дирекции №700 по г.Минску и Минской области ОАО "Сбер Банк"</t>
  </si>
  <si>
    <t>ДО №704 на Уральской Региональной дирекции №700 по г.Минску и Минской области ОАО "Сбер Банк"</t>
  </si>
  <si>
    <t>ДО №709 на Дзержинского Региональной дирекции №700 по г.Минску и Минской области ОАО "Сбер Банк"</t>
  </si>
  <si>
    <t>ДО №777 на Мулявина Региональной дирекции №700 по г.Минску и Минской области ОАО "Сбер Банк"</t>
  </si>
  <si>
    <t>По Карточкам, эмитированным ОАО "Сбер Банк"</t>
  </si>
  <si>
    <t>Пакет РКО с эквайрингом "Торгуй онлайн"</t>
  </si>
  <si>
    <t>ДО №706 на Полоцкой Региональной дирекции №700 по г.Минску и Минской области ОАО "Сбер Банк"</t>
  </si>
  <si>
    <t>№ договора</t>
  </si>
  <si>
    <t>Дата договора</t>
  </si>
  <si>
    <t>КОД ДЛЯ ВЫБОРА</t>
  </si>
  <si>
    <t>ГРУППА</t>
  </si>
  <si>
    <t>ПОДГРУППА</t>
  </si>
  <si>
    <t>ОПИСАНИЕ РЕАЛИЗУЕМЫХ ТОВАРОВ (РАБОТ, УСЛУГ)</t>
  </si>
  <si>
    <t>Непродовольственные товары (кроме транспорта)</t>
  </si>
  <si>
    <t>Бытовая и компьютерная техника</t>
  </si>
  <si>
    <t>Бытовая техника</t>
  </si>
  <si>
    <t>Компьютерное программное обеспечение</t>
  </si>
  <si>
    <t>Телекоммуникационное оборудование и телефоны</t>
  </si>
  <si>
    <t>Электроника (телевизоры, видеокамеры, фотоаппараты, компьютеры, планшеты)</t>
  </si>
  <si>
    <t>Медицинские товары</t>
  </si>
  <si>
    <t>Лекарства, производители лекарств и аптекарские принадлежности</t>
  </si>
  <si>
    <t xml:space="preserve">Медицинское, стоматологическое, офтальмологическое, больничное оборудование и поставки </t>
  </si>
  <si>
    <t>Оптика, контактные линзы</t>
  </si>
  <si>
    <t>Слуховые аппараты и принадлежности</t>
  </si>
  <si>
    <t>Одежда, обувь, галантерея</t>
  </si>
  <si>
    <t>Second Hand (комиссионные магазины, уцененные и б/у товары)</t>
  </si>
  <si>
    <t>Аксессуары и специализированные товары для женщин (сумки, украшения, шарфы, белье и пр.)</t>
  </si>
  <si>
    <t>Женская и мужская одежда (нет детской)</t>
  </si>
  <si>
    <t>Женская одежда (в т.ч. одежда для особых мероприятий)</t>
  </si>
  <si>
    <t>Меховые изделия</t>
  </si>
  <si>
    <t>Мужская одежда и аксессуары</t>
  </si>
  <si>
    <t>Обувь</t>
  </si>
  <si>
    <t>Одежда для детей и младенцев</t>
  </si>
  <si>
    <t>Одежда для занятий спортом и верховой езды</t>
  </si>
  <si>
    <t>Одежда для семьи (без разделения на возраст и пол)</t>
  </si>
  <si>
    <t>Прочая одежда и аксессуары (форменная одежда, купальные костюмы и пр.)</t>
  </si>
  <si>
    <t>Сумки, чемоданы, изделия из кожи</t>
  </si>
  <si>
    <t>Прочие товары</t>
  </si>
  <si>
    <t>Антикварные магазины (в т.ч. осуществляются реставрационные работы и ремонт, за искл. продажи антикварных автомобилей)</t>
  </si>
  <si>
    <t>Велосипеды - продажа и обслуживание</t>
  </si>
  <si>
    <t>Газеты, журналы и периодические издания</t>
  </si>
  <si>
    <t>Зоомагазины</t>
  </si>
  <si>
    <t>Канцелярские товары, офисные и школьные принадлежности</t>
  </si>
  <si>
    <t>Книги (поставщики книг, периодических изданий, журналов и газет)</t>
  </si>
  <si>
    <t>Косметика (в т.ч. парфюм)</t>
  </si>
  <si>
    <t>Продажа репродукций и антиквариата</t>
  </si>
  <si>
    <t>Музыкальные инструменты, ноты и сопутствующие товары</t>
  </si>
  <si>
    <t>Парики и накладки из искусственных волос</t>
  </si>
  <si>
    <t>Питомники, товары для ухода за садом и газонами (инвентарь, саженцы, удобрения и пр.)</t>
  </si>
  <si>
    <t>Подарки, открытки и сувениры</t>
  </si>
  <si>
    <t>Поставщики видеоигр</t>
  </si>
  <si>
    <t>Произведения искусства, галереи</t>
  </si>
  <si>
    <t>Прочие узкоспециализированные розничные магазины (нигде не классифицированные). Пиротехника, фейерверки, товары для вечеринок, солнцезащитные очки и пр.</t>
  </si>
  <si>
    <t>Религиозные товары</t>
  </si>
  <si>
    <t>Спортивные товары (спортивные товары, спортивное оборудование, и спортивные принадлежности)</t>
  </si>
  <si>
    <t>Ткани, нитки, товары для рукоделия и шитья</t>
  </si>
  <si>
    <t>Товары для досуга, игрушки, игры</t>
  </si>
  <si>
    <t>Товары для художников и ремесленников</t>
  </si>
  <si>
    <t>Товары звукозаписи (компакт диски (СD), кассеты, музыкальные и видео лазерные диски, чистые аудио- и видеокассеты)</t>
  </si>
  <si>
    <t>Флористика (цветы, растения, саженцы)</t>
  </si>
  <si>
    <t>Фотоаппараты и фототовары</t>
  </si>
  <si>
    <t>Розничный ассортимент</t>
  </si>
  <si>
    <t>Прочие потребительские товары (общая линейка непродовольственных товаров как в универмаге, но в гораздо меньших масштабах)</t>
  </si>
  <si>
    <t>Строительные материалы</t>
  </si>
  <si>
    <t>Металлические изделия (электроснабжение, ручной инструмент, светильники, сантехника, электроинструменты)</t>
  </si>
  <si>
    <t>Пиломатериалы, строительные материалы (лесо- и пиломатериалы, цемент, песок, гравий, кирпичи, ограждения, трубы, стекловолокно и т.п.)</t>
  </si>
  <si>
    <t>Покрытия для пола (линолеум, паркет, ковры и пр.)</t>
  </si>
  <si>
    <t>Стекло, краска, обои и сопутствующие товары</t>
  </si>
  <si>
    <t>5200</t>
  </si>
  <si>
    <t>Стройматериалы и товары для дома (разнообразные бытовые товары - сантехника, электроинструменты, обои, краски, пиломатериалы, садовые принадлежности, электрические и осветительные приборы, а также декорирующие материалы)</t>
  </si>
  <si>
    <t>Товары для дома (офиса)</t>
  </si>
  <si>
    <t>Изделия из стекла и хрусталя</t>
  </si>
  <si>
    <t>Камины, каминные экраны и аксессуары</t>
  </si>
  <si>
    <t>Мебель, товары для дома и оборудования, кроме бытовой техники</t>
  </si>
  <si>
    <t>Прочие специализированные магазины бытовых принадлежностей (светильники, зеркала и пр.)</t>
  </si>
  <si>
    <t>Ткани, шторы, драпировочные, обивочные изделия</t>
  </si>
  <si>
    <t>5983</t>
  </si>
  <si>
    <t>Топливо, нефтепродукты</t>
  </si>
  <si>
    <t>Горючее топливо – уголь, нефть, разжиженный бензин, дрова</t>
  </si>
  <si>
    <t>Часы и ювелирные изделия</t>
  </si>
  <si>
    <t>Ювелирные магазины, наручные и настенные часы, изделия из серебра</t>
  </si>
  <si>
    <t>Продовольственные и непродовольственные товары</t>
  </si>
  <si>
    <t>Гастрономы, супермаркеты (полная линейка продуктов питания и ограниченный выбор товаров для дома, средств личной гигиены, косметики и пр.)</t>
  </si>
  <si>
    <t>Гипермаркеты и универмаги (крупные торговые объекты с крупными торговыми площадями, где осуществляется продажа многих видов товаров в различных отделах и секциях)</t>
  </si>
  <si>
    <t>Магазины, осуществляющие продажу по сниженным ценам (дискаунтеры)</t>
  </si>
  <si>
    <t>Маркетплейсы</t>
  </si>
  <si>
    <t>Небольшие универсальные магазины / торговые павильоны, предлагающие разнообразный, но ограниченный ассортимент товаров по низким ценам</t>
  </si>
  <si>
    <t>Продовольственные товары</t>
  </si>
  <si>
    <t>Бакалея</t>
  </si>
  <si>
    <t>Булочные (в т.ч. торты, печенье, пирожные, хлеб, изделия из слоеного теста)</t>
  </si>
  <si>
    <t>Кондитерские изделия, орехи, сухофрукты</t>
  </si>
  <si>
    <t>Продукты, алкоголь, табак</t>
  </si>
  <si>
    <t>Алкоголь - пиво, вино и спиртные напитки</t>
  </si>
  <si>
    <t xml:space="preserve">Беспошлинные магазины Duty Free </t>
  </si>
  <si>
    <t>Табачные изделия (в т.ч. электронные сигареты (парогенераторы), курительные смеси и т.п.)</t>
  </si>
  <si>
    <t>Молочные продукты</t>
  </si>
  <si>
    <t>Свежее и свежемороженое мясо, рыба, морепродукты. Для магазинов домашней птицы используется MCC 5499</t>
  </si>
  <si>
    <t>Разные продовольственные магазины – круглосуточные магазины и специализированные рынки (фрукты, овощи, полуфабрикаты, деликатесы, диетические продукты)</t>
  </si>
  <si>
    <t>5199</t>
  </si>
  <si>
    <t>Товары кратковременного пользования (нигде не классифицированные)</t>
  </si>
  <si>
    <t>5533</t>
  </si>
  <si>
    <t>Транспортные средства</t>
  </si>
  <si>
    <t>Продажа (аренда), автозапчасти</t>
  </si>
  <si>
    <t>Автозапчасти и аксессуары (масла, глушители, чистящие и полирующие средства, свечи зажигания, освежители, стеклоочистители и краски)</t>
  </si>
  <si>
    <t>Автозапчасти и новые запчасти</t>
  </si>
  <si>
    <t>Автомобильные шины</t>
  </si>
  <si>
    <t>Аренда автодомов и автомобилей для отдыха</t>
  </si>
  <si>
    <t>Аренда грузовиков, фургонов, трейлеров</t>
  </si>
  <si>
    <t>Дилеры легковых автомобилей и грузовиков (новых и подержанных), обслуживание, ремонт, запчасти и лизинг</t>
  </si>
  <si>
    <t>Мотоциклы</t>
  </si>
  <si>
    <t>Различного рода автомобили, авиа- и с/х оборудование, не классифицированные ранее</t>
  </si>
  <si>
    <t>4121</t>
  </si>
  <si>
    <t>Такси и лимузины</t>
  </si>
  <si>
    <t>Ремонт, сервис, прочие услуги</t>
  </si>
  <si>
    <t>Автосервисные мастерские (СТО)</t>
  </si>
  <si>
    <t>Автостоянки, парковки, гаражи</t>
  </si>
  <si>
    <t>7534</t>
  </si>
  <si>
    <t>5552</t>
  </si>
  <si>
    <t>Зарядка электромобилей</t>
  </si>
  <si>
    <t>Покраска автомобилей</t>
  </si>
  <si>
    <t>7531</t>
  </si>
  <si>
    <t>Ремонт кузовов автомобилей</t>
  </si>
  <si>
    <t>5542</t>
  </si>
  <si>
    <t>АЗС – без кассира</t>
  </si>
  <si>
    <t>5541</t>
  </si>
  <si>
    <t>АЗС – с кассиром (продажа топлива с наличием магазина). Продажа топлива без кассира - МСС 5542</t>
  </si>
  <si>
    <t>5172</t>
  </si>
  <si>
    <t>Нефть и нефтепродукты</t>
  </si>
  <si>
    <t>Услуги (работы)</t>
  </si>
  <si>
    <t>Красота и уход</t>
  </si>
  <si>
    <t>Здравницы и спа-салоны (в т.ч. солярии, джакузи, бани, услуги макияжа)</t>
  </si>
  <si>
    <t>Парикмахерские и салоны красоты</t>
  </si>
  <si>
    <t>Больницы (в т.ч. роддомы, психиатрические и детские больницы)</t>
  </si>
  <si>
    <t>Врачи (нигде не классифицированные). Дерматологи, неврологи, ортопеды, педиатры, пластические хирурги, психиатры, гинекологи, акушеры</t>
  </si>
  <si>
    <t>Медицинские услуги и практикующие врачи (нигде не классифицированные). Центры лечения химической зависимости, клиники лечения бесплодия, услуги по проверке слуха, психологи</t>
  </si>
  <si>
    <t>Ортопеды</t>
  </si>
  <si>
    <t>Хиропрактики (лечение нарушений опорно-двигательного аппарата)</t>
  </si>
  <si>
    <t>Образование</t>
  </si>
  <si>
    <t>Колледжи, университеты, профессиональные школы</t>
  </si>
  <si>
    <t>Услуги ухода за детьми (услуги няни, детские сады, дошкольные центры)</t>
  </si>
  <si>
    <t>Училища, техникумы</t>
  </si>
  <si>
    <t>Школы и образовательные услуги (нигде не классифицированные)</t>
  </si>
  <si>
    <t>Отдых и развлечения</t>
  </si>
  <si>
    <t>Аквариумы, океанариумы, дельфинарии и зоопарки</t>
  </si>
  <si>
    <t>Места общественного питания (рестораны, кафе, столовые)</t>
  </si>
  <si>
    <t>Места продажи алкогольных напитков – бары, таверны, коктейль-бары</t>
  </si>
  <si>
    <t>Музыкальные группы, оркестры и прочие развлекательные услуги</t>
  </si>
  <si>
    <t>Парки развлечений, цирки, карнавалы, гадания, астрология</t>
  </si>
  <si>
    <t>Продажа билетов в театр и на концерты</t>
  </si>
  <si>
    <t>Рестораны быстрого питания</t>
  </si>
  <si>
    <t>Прочие услуги</t>
  </si>
  <si>
    <t>Агентства и менеджеры недвижимости - аренда</t>
  </si>
  <si>
    <t>Аренда и лизинг оборудования, инструментов, мебели и бытовой техники</t>
  </si>
  <si>
    <t>Издательство, печатное дело</t>
  </si>
  <si>
    <t>Кабельное, спутниковое и другое платное телевидение/радио/стриминговые сервисы</t>
  </si>
  <si>
    <t>Коммунальные услуги (электричество, газ, вода и канализация)</t>
  </si>
  <si>
    <t>Компьютерное программирование, обработка данных, интегрированные системы</t>
  </si>
  <si>
    <t>Компьютерные сети/информационные услуги (провайдеры сети)</t>
  </si>
  <si>
    <t>Консультирование, менеджмент, связи с общественностью</t>
  </si>
  <si>
    <t>Копировальные центры</t>
  </si>
  <si>
    <t>Набор текстов, изготовление клише и относящиеся к этому услуги</t>
  </si>
  <si>
    <t>Производство и дистрибуция видеофильмов</t>
  </si>
  <si>
    <t>Профессиональные услуги (нигде не классифицированные). Оценщики недвижимости, публичные ораторы, лекторы</t>
  </si>
  <si>
    <t>Прочие бизнес-услуги (нигде не классифицированные)</t>
  </si>
  <si>
    <t>7299</t>
  </si>
  <si>
    <t>Прочие организации сферы услуг (дрессировка животных, уход за животными, аренда недвижимости, пирсинг и тату-салоны, платные туалеты)</t>
  </si>
  <si>
    <t>Ритуальные услуги, крематории (услуги по подготовке к захоронению, похоронам, услуги кремации)</t>
  </si>
  <si>
    <t>Стенография и секретарское дело</t>
  </si>
  <si>
    <t>Телекоммуникационные услуги, включая местные и междугородние звонки, звонки по стационарным телефонам, продажа сим-карт и т.п.</t>
  </si>
  <si>
    <t>Услуги сиделки, социальные услуги, приюты, грудные дома, дома престарелых</t>
  </si>
  <si>
    <t>Фотостудия (именно фотосъемка)</t>
  </si>
  <si>
    <t>Фотостудия, фотолаборатория (печать фотографий, проявка плёнки, ретуширование, фотоувеличение, весь спектр фотомонтаж</t>
  </si>
  <si>
    <t>Швейные ателье, услуги по пошиву одежды</t>
  </si>
  <si>
    <t>Юридические услуги и адвокаты</t>
  </si>
  <si>
    <t>Ремонт</t>
  </si>
  <si>
    <t>Ремонт и техническое обслуживание компьютерной техники</t>
  </si>
  <si>
    <t>Ремонт и чистка обуви, чистка головных уборов</t>
  </si>
  <si>
    <t>Ремонт мелких приборов</t>
  </si>
  <si>
    <t>Ремонт часов/ювелирных изделий</t>
  </si>
  <si>
    <t>Ремонт электроники</t>
  </si>
  <si>
    <t>Спорт, активный отдых</t>
  </si>
  <si>
    <t>Загородные клубы (спортивные, рекреационные), частные поля для гольфа</t>
  </si>
  <si>
    <t>Лодки, катера, парусники, рыболовные суда</t>
  </si>
  <si>
    <t>Прочие рекреационные услуги (каток, ледовые дворцы, лыжный спорт и т.п.)</t>
  </si>
  <si>
    <t>Спортивные клубы/площадки (в т.ч. физкультурно-оздоровительный комплекс, фитнес и тренажерный залы)</t>
  </si>
  <si>
    <t>Спортивные, оздоровительные лагеря</t>
  </si>
  <si>
    <t>Строительство</t>
  </si>
  <si>
    <t>Архитекторские, инженерные и геодезические услуги</t>
  </si>
  <si>
    <t>Каменные, плиточные, штукатурные работы</t>
  </si>
  <si>
    <t>Кровельные работы, наружная обшивка стен, подрядчики жестяницких работ</t>
  </si>
  <si>
    <t>1731</t>
  </si>
  <si>
    <t>Специализированные строительные подрядчики (замена окон, стекольное производство, постройка заборов, декор интерьера и пр.)</t>
  </si>
  <si>
    <t>Транспортные услуги</t>
  </si>
  <si>
    <t>Автобусный транспорт (в т.ч. продажа билетов, талонов)</t>
  </si>
  <si>
    <t>Аэропорты, летные поля и терминалы аэропортов</t>
  </si>
  <si>
    <t>Железнодорожный транспорт (перевозка грузов)</t>
  </si>
  <si>
    <t>Местные и пригородные пассажирские перевозки, включая паромы</t>
  </si>
  <si>
    <t>Пассажирский железнодорожный транспорт, включая электропоезда (в т.ч. продажа билетов, талонов)</t>
  </si>
  <si>
    <t>Туристические услуги</t>
  </si>
  <si>
    <t>Гостиницы, мотели, курорты, санатории (в т.ч. домики, коттеджи, общежития)</t>
  </si>
  <si>
    <t>Туристические агентства и туристические операторы</t>
  </si>
  <si>
    <t>Услуги для дома (офиса)</t>
  </si>
  <si>
    <t>Дезинфекция и уничтожение вредителей</t>
  </si>
  <si>
    <t>Ландшафтные и садоводческие услуги</t>
  </si>
  <si>
    <t>Мебель – обивка, ремонт и реставрация</t>
  </si>
  <si>
    <t>Прачечная – самообслуживание</t>
  </si>
  <si>
    <t>Прачечные и услуги уборки</t>
  </si>
  <si>
    <t>Специальная обработка (в т.ч. санитарная обработка), полировка</t>
  </si>
  <si>
    <t>Уборка и техническое обслуживание</t>
  </si>
  <si>
    <t>Чистка ковров, портьеров, обивки</t>
  </si>
  <si>
    <t>ООО "Сервис Деск Техно"</t>
  </si>
  <si>
    <t>5074</t>
  </si>
  <si>
    <t>Сантехническое, отопительное оборудование и материалы. Оптовая торговля.</t>
  </si>
  <si>
    <t>7549</t>
  </si>
  <si>
    <t>Буксировка</t>
  </si>
  <si>
    <t>8699</t>
  </si>
  <si>
    <t>Членские организации</t>
  </si>
  <si>
    <t>Генеральные подрядчики – жилищное и торговое строительство</t>
  </si>
  <si>
    <t>Подрядчики по плотницким работам</t>
  </si>
  <si>
    <t>Подрядчики по бетонным работам</t>
  </si>
  <si>
    <t>Оказание услуг по ремонту с применением сварки</t>
  </si>
  <si>
    <t>7375</t>
  </si>
  <si>
    <t>Услуги поиска информации</t>
  </si>
  <si>
    <t>Услуги покупок/шоппинга (услуги посредника по продаже за определенную плату)</t>
  </si>
  <si>
    <t>Консультационные услуги (финансовое консультирование, консультирование по вопросам брака, семейное консультирование, консультирование по вопросам злоупотребления алкоголем и наркотиками)</t>
  </si>
  <si>
    <t>Услуги по подготовке налоговых деклараций (в т.ч. аудиторские и бухгалтерские услуги)</t>
  </si>
  <si>
    <t>Магазины с доставкой "от двери до двери"</t>
  </si>
  <si>
    <t>Прямой маркетинг - торговля по каталогам</t>
  </si>
  <si>
    <t>Прямой маркетинг - торговля в розницу и по каталогам</t>
  </si>
  <si>
    <t>Магазины складского типа (продажа товаров массового потребления)</t>
  </si>
  <si>
    <t>Автомобильные грузоперевозки – местные и междугородние, транспортные и складские компании, а также местные службы доставки</t>
  </si>
  <si>
    <t>BPSBBY2X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</si>
</sst>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48" x14ac:knownFonts="1">
    <font>
      <sz val="11"/>
      <color theme="1"/>
      <name val="Calibri"/>
      <family val="2"/>
      <charset val="204"/>
      <scheme val="minor"/>
    </font>
    <font>
      <sz val="6.5"/>
      <color theme="1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7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Arial Cyr"/>
      <charset val="204"/>
    </font>
    <font>
      <b/>
      <sz val="7"/>
      <color rgb="FFFF0000"/>
      <name val="Times New Roman"/>
      <family val="1"/>
      <charset val="204"/>
    </font>
    <font>
      <b/>
      <sz val="7"/>
      <color indexed="64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u/>
      <sz val="8"/>
      <color theme="1"/>
      <name val="Times New Roman"/>
      <family val="1"/>
      <charset val="204"/>
    </font>
    <font>
      <b/>
      <u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indexed="8"/>
      <name val="Arial"/>
      <family val="2"/>
      <charset val="204"/>
    </font>
    <font>
      <sz val="6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6.5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10"/>
      <name val="Tahoma"/>
      <family val="2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u/>
      <sz val="8"/>
      <color theme="1"/>
      <name val="Calibri"/>
      <family val="2"/>
      <charset val="204"/>
      <scheme val="minor"/>
    </font>
    <font>
      <sz val="8"/>
      <color indexed="64"/>
      <name val="Calibri"/>
      <family val="2"/>
      <charset val="204"/>
      <scheme val="minor"/>
    </font>
    <font>
      <sz val="8"/>
      <color indexed="8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sz val="7.5"/>
      <color theme="1"/>
      <name val="Times New Roman"/>
      <family val="1"/>
      <charset val="204"/>
    </font>
    <font>
      <sz val="7"/>
      <name val="Arial"/>
      <family val="2"/>
      <charset val="204"/>
    </font>
    <font>
      <sz val="7"/>
      <color theme="1"/>
      <name val="Arial"/>
      <family val="2"/>
      <charset val="204"/>
    </font>
    <font>
      <b/>
      <sz val="10"/>
      <color indexed="10"/>
      <name val="Tahoma"/>
      <family val="2"/>
      <charset val="204"/>
    </font>
    <font>
      <b/>
      <sz val="7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465926084170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2" fillId="0" borderId="0"/>
    <xf numFmtId="0" fontId="24" fillId="0" borderId="0"/>
    <xf numFmtId="0" fontId="26" fillId="0" borderId="0" applyNumberFormat="0" applyFill="0" applyBorder="0" applyAlignment="0" applyProtection="0"/>
  </cellStyleXfs>
  <cellXfs count="379">
    <xf numFmtId="0" fontId="0" fillId="0" borderId="0" xfId="0"/>
    <xf numFmtId="0" fontId="1" fillId="0" borderId="0" xfId="0" applyFont="1"/>
    <xf numFmtId="49" fontId="4" fillId="3" borderId="21" xfId="0" applyNumberFormat="1" applyFont="1" applyFill="1" applyBorder="1" applyAlignment="1" applyProtection="1">
      <alignment horizontal="center" vertical="center" wrapText="1"/>
    </xf>
    <xf numFmtId="0" fontId="4" fillId="3" borderId="21" xfId="0" applyNumberFormat="1" applyFont="1" applyFill="1" applyBorder="1" applyAlignment="1" applyProtection="1">
      <alignment horizontal="center" vertical="center" wrapText="1"/>
    </xf>
    <xf numFmtId="0" fontId="9" fillId="3" borderId="25" xfId="0" applyNumberFormat="1" applyFont="1" applyFill="1" applyBorder="1" applyAlignment="1" applyProtection="1">
      <alignment horizontal="center" vertical="center" wrapText="1"/>
    </xf>
    <xf numFmtId="0" fontId="4" fillId="3" borderId="25" xfId="0" applyNumberFormat="1" applyFont="1" applyFill="1" applyBorder="1" applyAlignment="1" applyProtection="1">
      <alignment horizontal="center" vertical="center" wrapText="1"/>
    </xf>
    <xf numFmtId="0" fontId="4" fillId="3" borderId="26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1" fillId="0" borderId="1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/>
    <xf numFmtId="0" fontId="0" fillId="2" borderId="0" xfId="0" applyFill="1"/>
    <xf numFmtId="0" fontId="3" fillId="2" borderId="0" xfId="0" applyFont="1" applyFill="1"/>
    <xf numFmtId="0" fontId="3" fillId="0" borderId="0" xfId="0" applyFont="1"/>
    <xf numFmtId="49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</xf>
    <xf numFmtId="0" fontId="14" fillId="2" borderId="6" xfId="0" applyFont="1" applyFill="1" applyBorder="1" applyAlignment="1" applyProtection="1">
      <alignment vertical="center"/>
      <protection locked="0"/>
    </xf>
    <xf numFmtId="0" fontId="14" fillId="2" borderId="7" xfId="0" applyFont="1" applyFill="1" applyBorder="1" applyAlignment="1" applyProtection="1">
      <alignment vertical="center"/>
      <protection locked="0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49" fontId="0" fillId="0" borderId="29" xfId="0" applyNumberFormat="1" applyBorder="1"/>
    <xf numFmtId="14" fontId="0" fillId="0" borderId="29" xfId="0" applyNumberFormat="1" applyBorder="1"/>
    <xf numFmtId="0" fontId="0" fillId="0" borderId="29" xfId="0" applyBorder="1"/>
    <xf numFmtId="0" fontId="14" fillId="2" borderId="6" xfId="0" applyNumberFormat="1" applyFont="1" applyFill="1" applyBorder="1" applyAlignment="1" applyProtection="1">
      <alignment vertical="center"/>
      <protection locked="0"/>
    </xf>
    <xf numFmtId="0" fontId="14" fillId="2" borderId="7" xfId="0" applyNumberFormat="1" applyFont="1" applyFill="1" applyBorder="1" applyAlignment="1" applyProtection="1">
      <alignment vertical="center"/>
      <protection locked="0"/>
    </xf>
    <xf numFmtId="0" fontId="0" fillId="2" borderId="29" xfId="0" applyFill="1" applyBorder="1"/>
    <xf numFmtId="0" fontId="0" fillId="0" borderId="29" xfId="0" applyNumberFormat="1" applyBorder="1"/>
    <xf numFmtId="0" fontId="0" fillId="0" borderId="31" xfId="0" applyBorder="1"/>
    <xf numFmtId="0" fontId="10" fillId="0" borderId="0" xfId="0" applyFont="1" applyAlignment="1">
      <alignment vertical="center"/>
    </xf>
    <xf numFmtId="0" fontId="28" fillId="2" borderId="1" xfId="3" applyFont="1" applyFill="1" applyBorder="1" applyAlignment="1" applyProtection="1">
      <alignment horizontal="center" vertical="center" wrapText="1"/>
      <protection locked="0"/>
    </xf>
    <xf numFmtId="0" fontId="28" fillId="0" borderId="1" xfId="3" applyFont="1" applyBorder="1" applyAlignment="1" applyProtection="1">
      <alignment horizontal="center" vertical="center" wrapText="1"/>
      <protection locked="0"/>
    </xf>
    <xf numFmtId="49" fontId="10" fillId="2" borderId="1" xfId="0" applyNumberFormat="1" applyFont="1" applyFill="1" applyBorder="1" applyAlignment="1" applyProtection="1">
      <alignment horizontal="left" vertical="center"/>
      <protection locked="0"/>
    </xf>
    <xf numFmtId="0" fontId="31" fillId="0" borderId="1" xfId="0" applyFont="1" applyBorder="1" applyAlignment="1">
      <alignment horizontal="center" vertical="center"/>
    </xf>
    <xf numFmtId="0" fontId="32" fillId="3" borderId="13" xfId="0" applyNumberFormat="1" applyFont="1" applyFill="1" applyBorder="1" applyAlignment="1" applyProtection="1">
      <alignment horizontal="center" vertical="center" wrapText="1"/>
    </xf>
    <xf numFmtId="0" fontId="32" fillId="3" borderId="13" xfId="0" applyNumberFormat="1" applyFont="1" applyFill="1" applyBorder="1" applyAlignment="1" applyProtection="1">
      <alignment horizontal="center" vertical="center"/>
    </xf>
    <xf numFmtId="0" fontId="34" fillId="3" borderId="13" xfId="0" applyFont="1" applyFill="1" applyBorder="1" applyAlignment="1">
      <alignment horizontal="center" vertical="center" wrapText="1"/>
    </xf>
    <xf numFmtId="0" fontId="32" fillId="3" borderId="1" xfId="0" applyNumberFormat="1" applyFont="1" applyFill="1" applyBorder="1" applyAlignment="1" applyProtection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0" fontId="32" fillId="3" borderId="28" xfId="0" applyNumberFormat="1" applyFont="1" applyFill="1" applyBorder="1" applyAlignment="1" applyProtection="1">
      <alignment horizontal="center" vertical="center" wrapText="1"/>
    </xf>
    <xf numFmtId="0" fontId="15" fillId="0" borderId="0" xfId="0" applyFont="1"/>
    <xf numFmtId="0" fontId="15" fillId="0" borderId="0" xfId="0" applyFont="1" applyProtection="1"/>
    <xf numFmtId="0" fontId="15" fillId="0" borderId="1" xfId="0" applyFont="1" applyBorder="1"/>
    <xf numFmtId="0" fontId="15" fillId="3" borderId="1" xfId="0" applyNumberFormat="1" applyFont="1" applyFill="1" applyBorder="1" applyAlignment="1" applyProtection="1">
      <alignment horizontal="center" vertical="center" wrapText="1" shrinkToFit="1"/>
    </xf>
    <xf numFmtId="0" fontId="36" fillId="0" borderId="1" xfId="0" applyNumberFormat="1" applyFont="1" applyFill="1" applyBorder="1" applyAlignment="1" applyProtection="1">
      <alignment horizontal="center" vertical="center" wrapText="1"/>
    </xf>
    <xf numFmtId="0" fontId="33" fillId="0" borderId="1" xfId="0" applyFont="1" applyBorder="1" applyAlignment="1">
      <alignment horizontal="center" vertical="center" shrinkToFit="1"/>
    </xf>
    <xf numFmtId="0" fontId="37" fillId="0" borderId="30" xfId="1" applyFont="1" applyFill="1" applyBorder="1" applyAlignment="1">
      <alignment wrapText="1"/>
    </xf>
    <xf numFmtId="49" fontId="33" fillId="0" borderId="1" xfId="0" applyNumberFormat="1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 shrinkToFit="1"/>
    </xf>
    <xf numFmtId="0" fontId="15" fillId="3" borderId="1" xfId="0" applyNumberFormat="1" applyFont="1" applyFill="1" applyBorder="1" applyAlignment="1" applyProtection="1">
      <alignment horizontal="center" vertical="center" wrapText="1"/>
    </xf>
    <xf numFmtId="0" fontId="15" fillId="5" borderId="1" xfId="0" applyFont="1" applyFill="1" applyBorder="1"/>
    <xf numFmtId="0" fontId="37" fillId="0" borderId="30" xfId="2" applyFont="1" applyFill="1" applyBorder="1" applyAlignment="1" applyProtection="1">
      <alignment wrapText="1"/>
    </xf>
    <xf numFmtId="0" fontId="33" fillId="0" borderId="1" xfId="0" applyNumberFormat="1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7" borderId="1" xfId="0" applyFont="1" applyFill="1" applyBorder="1"/>
    <xf numFmtId="0" fontId="15" fillId="0" borderId="1" xfId="0" applyFont="1" applyBorder="1" applyAlignment="1">
      <alignment wrapText="1"/>
    </xf>
    <xf numFmtId="0" fontId="33" fillId="3" borderId="1" xfId="0" applyNumberFormat="1" applyFont="1" applyFill="1" applyBorder="1" applyAlignment="1" applyProtection="1">
      <alignment horizontal="center" vertical="center" wrapText="1"/>
    </xf>
    <xf numFmtId="0" fontId="33" fillId="3" borderId="1" xfId="0" applyFont="1" applyFill="1" applyBorder="1" applyAlignment="1">
      <alignment horizontal="center" vertical="center" shrinkToFit="1"/>
    </xf>
    <xf numFmtId="49" fontId="33" fillId="3" borderId="1" xfId="0" applyNumberFormat="1" applyFont="1" applyFill="1" applyBorder="1" applyAlignment="1">
      <alignment horizontal="center" vertical="center" shrinkToFit="1"/>
    </xf>
    <xf numFmtId="0" fontId="15" fillId="8" borderId="1" xfId="0" applyFont="1" applyFill="1" applyBorder="1" applyAlignment="1">
      <alignment vertical="center"/>
    </xf>
    <xf numFmtId="0" fontId="33" fillId="0" borderId="1" xfId="0" applyFont="1" applyBorder="1" applyAlignment="1">
      <alignment horizontal="center" vertical="center" wrapText="1" shrinkToFit="1"/>
    </xf>
    <xf numFmtId="0" fontId="37" fillId="3" borderId="1" xfId="0" applyNumberFormat="1" applyFont="1" applyFill="1" applyBorder="1" applyAlignment="1" applyProtection="1">
      <alignment horizontal="center" vertical="center" wrapText="1" shrinkToFit="1"/>
    </xf>
    <xf numFmtId="0" fontId="15" fillId="10" borderId="1" xfId="0" applyFont="1" applyFill="1" applyBorder="1"/>
    <xf numFmtId="0" fontId="33" fillId="0" borderId="5" xfId="0" applyFont="1" applyBorder="1" applyAlignment="1">
      <alignment horizontal="center" vertical="center" shrinkToFit="1"/>
    </xf>
    <xf numFmtId="0" fontId="15" fillId="6" borderId="1" xfId="0" applyFont="1" applyFill="1" applyBorder="1"/>
    <xf numFmtId="0" fontId="37" fillId="0" borderId="1" xfId="0" applyNumberFormat="1" applyFont="1" applyFill="1" applyBorder="1" applyAlignment="1" applyProtection="1">
      <alignment horizontal="center" vertical="center" wrapText="1"/>
    </xf>
    <xf numFmtId="0" fontId="33" fillId="0" borderId="0" xfId="0" applyFont="1" applyBorder="1" applyAlignment="1">
      <alignment horizontal="center" vertical="center" shrinkToFit="1"/>
    </xf>
    <xf numFmtId="0" fontId="33" fillId="0" borderId="1" xfId="0" applyFont="1" applyBorder="1" applyAlignment="1">
      <alignment vertical="center" shrinkToFit="1"/>
    </xf>
    <xf numFmtId="49" fontId="33" fillId="0" borderId="1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center" vertical="center"/>
    </xf>
    <xf numFmtId="0" fontId="15" fillId="8" borderId="1" xfId="0" applyFont="1" applyFill="1" applyBorder="1"/>
    <xf numFmtId="0" fontId="33" fillId="0" borderId="0" xfId="0" applyFont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15" fillId="9" borderId="1" xfId="0" applyFont="1" applyFill="1" applyBorder="1"/>
    <xf numFmtId="0" fontId="33" fillId="0" borderId="3" xfId="0" applyFont="1" applyFill="1" applyBorder="1" applyAlignment="1">
      <alignment horizontal="left" vertical="center" shrinkToFit="1"/>
    </xf>
    <xf numFmtId="0" fontId="15" fillId="0" borderId="0" xfId="0" applyFont="1" applyFill="1" applyBorder="1"/>
    <xf numFmtId="0" fontId="15" fillId="0" borderId="0" xfId="0" applyNumberFormat="1" applyFont="1" applyFill="1" applyBorder="1" applyAlignment="1" applyProtection="1">
      <alignment horizontal="center" vertical="center" wrapText="1" shrinkToFit="1"/>
    </xf>
    <xf numFmtId="0" fontId="15" fillId="0" borderId="0" xfId="0" applyFont="1" applyBorder="1"/>
    <xf numFmtId="0" fontId="37" fillId="0" borderId="0" xfId="0" applyNumberFormat="1" applyFont="1" applyFill="1" applyBorder="1" applyAlignment="1" applyProtection="1">
      <alignment horizontal="center" vertical="center" wrapText="1" shrinkToFit="1"/>
    </xf>
    <xf numFmtId="0" fontId="33" fillId="0" borderId="0" xfId="0" applyNumberFormat="1" applyFont="1" applyFill="1" applyBorder="1" applyAlignment="1" applyProtection="1">
      <alignment horizontal="center" vertical="center" wrapText="1"/>
    </xf>
    <xf numFmtId="0" fontId="37" fillId="0" borderId="0" xfId="0" applyNumberFormat="1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>
      <alignment horizontal="center" vertical="center" shrinkToFit="1"/>
    </xf>
    <xf numFmtId="0" fontId="15" fillId="0" borderId="0" xfId="0" applyFont="1" applyAlignment="1" applyProtection="1">
      <alignment wrapText="1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1" fillId="12" borderId="6" xfId="0" applyFont="1" applyFill="1" applyBorder="1" applyAlignment="1" applyProtection="1">
      <alignment horizontal="center" vertical="center"/>
      <protection locked="0"/>
    </xf>
    <xf numFmtId="0" fontId="11" fillId="12" borderId="7" xfId="0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4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>
      <alignment horizontal="left" vertical="center"/>
    </xf>
    <xf numFmtId="164" fontId="14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Border="1"/>
    <xf numFmtId="0" fontId="10" fillId="0" borderId="0" xfId="0" applyFont="1" applyBorder="1" applyAlignment="1" applyProtection="1">
      <alignment horizontal="left" vertical="center"/>
      <protection locked="0"/>
    </xf>
    <xf numFmtId="0" fontId="15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1" fillId="0" borderId="0" xfId="0" applyFont="1" applyFill="1"/>
    <xf numFmtId="0" fontId="10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164" fontId="14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Alignment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Alignment="1">
      <alignment horizontal="left" vertical="center"/>
    </xf>
    <xf numFmtId="0" fontId="38" fillId="0" borderId="0" xfId="0" applyFont="1" applyFill="1" applyBorder="1" applyAlignment="1">
      <alignment horizontal="center" vertical="center"/>
    </xf>
    <xf numFmtId="164" fontId="38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41" fillId="0" borderId="1" xfId="0" applyFont="1" applyFill="1" applyBorder="1" applyAlignment="1">
      <alignment horizontal="left" vertical="center" wrapText="1" shrinkToFit="1"/>
    </xf>
    <xf numFmtId="0" fontId="41" fillId="0" borderId="1" xfId="0" applyFont="1" applyFill="1" applyBorder="1" applyAlignment="1">
      <alignment horizontal="left" vertical="center" shrinkToFit="1"/>
    </xf>
    <xf numFmtId="0" fontId="42" fillId="0" borderId="1" xfId="0" applyFont="1" applyBorder="1" applyAlignment="1">
      <alignment horizontal="left"/>
    </xf>
    <xf numFmtId="0" fontId="4" fillId="0" borderId="21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6" fillId="0" borderId="2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6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" fillId="0" borderId="3" xfId="0" applyFont="1" applyBorder="1"/>
    <xf numFmtId="0" fontId="10" fillId="0" borderId="33" xfId="0" applyFont="1" applyBorder="1" applyAlignment="1">
      <alignment horizontal="left" vertical="center"/>
    </xf>
    <xf numFmtId="0" fontId="0" fillId="0" borderId="29" xfId="0" applyFill="1" applyBorder="1"/>
    <xf numFmtId="0" fontId="47" fillId="3" borderId="0" xfId="0" applyFont="1" applyFill="1"/>
    <xf numFmtId="49" fontId="45" fillId="3" borderId="1" xfId="0" applyNumberFormat="1" applyFont="1" applyFill="1" applyBorder="1" applyAlignment="1">
      <alignment horizontal="center" vertical="center"/>
    </xf>
    <xf numFmtId="0" fontId="45" fillId="3" borderId="1" xfId="0" applyFont="1" applyFill="1" applyBorder="1" applyAlignment="1">
      <alignment vertical="center" wrapText="1"/>
    </xf>
    <xf numFmtId="0" fontId="45" fillId="3" borderId="1" xfId="0" applyFont="1" applyFill="1" applyBorder="1" applyAlignment="1">
      <alignment wrapText="1"/>
    </xf>
    <xf numFmtId="49" fontId="46" fillId="8" borderId="1" xfId="0" applyNumberFormat="1" applyFont="1" applyFill="1" applyBorder="1" applyAlignment="1">
      <alignment horizontal="center" vertical="center" wrapText="1"/>
    </xf>
    <xf numFmtId="0" fontId="46" fillId="8" borderId="1" xfId="0" applyFont="1" applyFill="1" applyBorder="1" applyAlignment="1">
      <alignment horizontal="center" vertical="center" wrapText="1"/>
    </xf>
    <xf numFmtId="0" fontId="11" fillId="0" borderId="33" xfId="0" applyFont="1" applyBorder="1" applyAlignment="1">
      <alignment horizontal="left" vertical="center"/>
    </xf>
    <xf numFmtId="0" fontId="0" fillId="0" borderId="33" xfId="0" applyBorder="1" applyAlignment="1">
      <alignment vertical="center"/>
    </xf>
    <xf numFmtId="0" fontId="0" fillId="0" borderId="8" xfId="0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4" fillId="2" borderId="9" xfId="0" applyFont="1" applyFill="1" applyBorder="1" applyAlignment="1" applyProtection="1">
      <alignment horizontal="center" vertical="center"/>
      <protection locked="0"/>
    </xf>
    <xf numFmtId="0" fontId="14" fillId="2" borderId="4" xfId="0" applyFont="1" applyFill="1" applyBorder="1" applyAlignment="1" applyProtection="1">
      <alignment horizontal="center" vertical="center"/>
      <protection locked="0"/>
    </xf>
    <xf numFmtId="0" fontId="14" fillId="2" borderId="10" xfId="0" applyFont="1" applyFill="1" applyBorder="1" applyAlignment="1" applyProtection="1">
      <alignment horizontal="center" vertical="center"/>
      <protection locked="0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0" fontId="14" fillId="2" borderId="11" xfId="0" applyFont="1" applyFill="1" applyBorder="1" applyAlignment="1" applyProtection="1">
      <alignment horizontal="center" vertical="center"/>
      <protection locked="0"/>
    </xf>
    <xf numFmtId="0" fontId="14" fillId="2" borderId="8" xfId="0" applyFont="1" applyFill="1" applyBorder="1" applyAlignment="1" applyProtection="1">
      <alignment horizontal="center" vertical="center"/>
      <protection locked="0"/>
    </xf>
    <xf numFmtId="0" fontId="14" fillId="2" borderId="12" xfId="0" applyFont="1" applyFill="1" applyBorder="1" applyAlignment="1" applyProtection="1">
      <alignment horizontal="center" vertical="center"/>
      <protection locked="0"/>
    </xf>
    <xf numFmtId="164" fontId="14" fillId="2" borderId="8" xfId="0" applyNumberFormat="1" applyFont="1" applyFill="1" applyBorder="1" applyAlignment="1" applyProtection="1">
      <alignment horizontal="left" vertical="center"/>
      <protection locked="0"/>
    </xf>
    <xf numFmtId="0" fontId="16" fillId="0" borderId="8" xfId="0" applyFont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0" fontId="14" fillId="2" borderId="8" xfId="0" applyNumberFormat="1" applyFont="1" applyFill="1" applyBorder="1" applyAlignment="1">
      <alignment horizontal="left" vertical="center"/>
    </xf>
    <xf numFmtId="49" fontId="14" fillId="2" borderId="8" xfId="0" applyNumberFormat="1" applyFont="1" applyFill="1" applyBorder="1" applyAlignment="1">
      <alignment horizontal="left" vertical="center"/>
    </xf>
    <xf numFmtId="0" fontId="14" fillId="2" borderId="8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1" fillId="0" borderId="8" xfId="0" applyFont="1" applyBorder="1" applyAlignment="1">
      <alignment vertical="center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Alignment="1">
      <alignment horizontal="left" vertical="center"/>
    </xf>
    <xf numFmtId="0" fontId="14" fillId="0" borderId="8" xfId="0" applyFont="1" applyFill="1" applyBorder="1" applyAlignment="1" applyProtection="1">
      <alignment horizontal="left" vertical="center"/>
      <protection locked="0"/>
    </xf>
    <xf numFmtId="0" fontId="0" fillId="0" borderId="8" xfId="0" applyFill="1" applyBorder="1" applyAlignment="1">
      <alignment horizontal="left" vertical="center"/>
    </xf>
    <xf numFmtId="0" fontId="14" fillId="0" borderId="8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left" vertical="center"/>
    </xf>
    <xf numFmtId="0" fontId="14" fillId="0" borderId="8" xfId="0" applyNumberFormat="1" applyFont="1" applyFill="1" applyBorder="1" applyAlignment="1">
      <alignment horizontal="left" vertical="center"/>
    </xf>
    <xf numFmtId="49" fontId="14" fillId="0" borderId="8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38" fillId="0" borderId="4" xfId="0" applyFont="1" applyFill="1" applyBorder="1" applyAlignment="1" applyProtection="1">
      <alignment horizontal="center" vertical="center"/>
      <protection locked="0"/>
    </xf>
    <xf numFmtId="0" fontId="39" fillId="0" borderId="4" xfId="0" applyFont="1" applyFill="1" applyBorder="1" applyAlignment="1">
      <alignment horizontal="center" vertical="center"/>
    </xf>
    <xf numFmtId="0" fontId="38" fillId="0" borderId="4" xfId="0" applyFont="1" applyFill="1" applyBorder="1" applyAlignment="1">
      <alignment horizontal="center" vertical="center"/>
    </xf>
    <xf numFmtId="49" fontId="14" fillId="2" borderId="5" xfId="0" applyNumberFormat="1" applyFont="1" applyFill="1" applyBorder="1" applyAlignment="1" applyProtection="1">
      <alignment horizontal="center" vertical="center"/>
      <protection locked="0"/>
    </xf>
    <xf numFmtId="49" fontId="14" fillId="2" borderId="6" xfId="0" applyNumberFormat="1" applyFont="1" applyFill="1" applyBorder="1" applyAlignment="1" applyProtection="1">
      <alignment horizontal="center" vertical="center"/>
      <protection locked="0"/>
    </xf>
    <xf numFmtId="49" fontId="16" fillId="0" borderId="6" xfId="0" applyNumberFormat="1" applyFont="1" applyBorder="1" applyAlignment="1">
      <alignment vertical="center"/>
    </xf>
    <xf numFmtId="0" fontId="10" fillId="0" borderId="1" xfId="0" applyFont="1" applyFill="1" applyBorder="1" applyAlignment="1" applyProtection="1">
      <alignment horizontal="left" vertical="center"/>
      <protection locked="0"/>
    </xf>
    <xf numFmtId="0" fontId="14" fillId="11" borderId="5" xfId="0" applyFont="1" applyFill="1" applyBorder="1" applyAlignment="1" applyProtection="1">
      <alignment horizontal="center" vertical="center"/>
    </xf>
    <xf numFmtId="0" fontId="14" fillId="11" borderId="6" xfId="0" applyFont="1" applyFill="1" applyBorder="1" applyAlignment="1" applyProtection="1">
      <alignment horizontal="center" vertical="center"/>
    </xf>
    <xf numFmtId="0" fontId="23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23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5" xfId="0" applyFont="1" applyFill="1" applyBorder="1" applyAlignment="1" applyProtection="1">
      <alignment horizontal="center" vertical="center"/>
      <protection locked="0"/>
    </xf>
    <xf numFmtId="0" fontId="14" fillId="2" borderId="6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vertical="center"/>
    </xf>
    <xf numFmtId="0" fontId="11" fillId="0" borderId="6" xfId="0" applyFont="1" applyBorder="1" applyAlignment="1">
      <alignment horizontal="left" vertical="center"/>
    </xf>
    <xf numFmtId="0" fontId="38" fillId="0" borderId="4" xfId="0" applyFont="1" applyBorder="1" applyAlignment="1" applyProtection="1">
      <alignment horizontal="center" vertical="center"/>
      <protection locked="0"/>
    </xf>
    <xf numFmtId="0" fontId="39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1" fillId="0" borderId="6" xfId="0" quotePrefix="1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4" fillId="2" borderId="5" xfId="0" applyFont="1" applyFill="1" applyBorder="1" applyAlignment="1" applyProtection="1">
      <alignment horizontal="left" vertical="center"/>
      <protection locked="0"/>
    </xf>
    <xf numFmtId="0" fontId="14" fillId="2" borderId="6" xfId="0" applyFont="1" applyFill="1" applyBorder="1" applyAlignment="1" applyProtection="1">
      <alignment horizontal="left" vertical="center"/>
      <protection locked="0"/>
    </xf>
    <xf numFmtId="0" fontId="14" fillId="2" borderId="7" xfId="0" applyFont="1" applyFill="1" applyBorder="1" applyAlignment="1" applyProtection="1">
      <alignment horizontal="left" vertical="center"/>
      <protection locked="0"/>
    </xf>
    <xf numFmtId="49" fontId="14" fillId="11" borderId="5" xfId="0" applyNumberFormat="1" applyFont="1" applyFill="1" applyBorder="1" applyAlignment="1" applyProtection="1">
      <alignment horizontal="center" vertical="center"/>
      <protection locked="0"/>
    </xf>
    <xf numFmtId="49" fontId="14" fillId="11" borderId="6" xfId="0" applyNumberFormat="1" applyFont="1" applyFill="1" applyBorder="1" applyAlignment="1" applyProtection="1">
      <alignment horizontal="center" vertical="center"/>
      <protection locked="0"/>
    </xf>
    <xf numFmtId="49" fontId="14" fillId="11" borderId="7" xfId="0" applyNumberFormat="1" applyFont="1" applyFill="1" applyBorder="1" applyAlignment="1" applyProtection="1">
      <alignment horizontal="center" vertical="center"/>
      <protection locked="0"/>
    </xf>
    <xf numFmtId="0" fontId="14" fillId="2" borderId="7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left" vertical="center"/>
    </xf>
    <xf numFmtId="0" fontId="11" fillId="0" borderId="33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10" fillId="0" borderId="32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10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11" borderId="5" xfId="0" applyFont="1" applyFill="1" applyBorder="1" applyAlignment="1" applyProtection="1">
      <alignment horizontal="center" vertical="center" wrapText="1"/>
      <protection locked="0"/>
    </xf>
    <xf numFmtId="0" fontId="10" fillId="11" borderId="6" xfId="0" applyFont="1" applyFill="1" applyBorder="1" applyAlignment="1" applyProtection="1">
      <alignment horizontal="center" vertical="center" wrapText="1"/>
      <protection locked="0"/>
    </xf>
    <xf numFmtId="0" fontId="10" fillId="11" borderId="1" xfId="0" applyFont="1" applyFill="1" applyBorder="1" applyAlignment="1" applyProtection="1">
      <alignment horizontal="center" vertical="center" wrapText="1"/>
      <protection locked="0"/>
    </xf>
    <xf numFmtId="0" fontId="14" fillId="2" borderId="32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4" fillId="2" borderId="8" xfId="0" applyFont="1" applyFill="1" applyBorder="1" applyAlignment="1" applyProtection="1">
      <alignment horizontal="left" vertical="center"/>
      <protection locked="0"/>
    </xf>
    <xf numFmtId="0" fontId="25" fillId="11" borderId="0" xfId="0" applyFont="1" applyFill="1" applyAlignment="1">
      <alignment horizontal="center"/>
    </xf>
    <xf numFmtId="0" fontId="25" fillId="2" borderId="0" xfId="0" applyFont="1" applyFill="1" applyAlignment="1">
      <alignment horizontal="center"/>
    </xf>
    <xf numFmtId="0" fontId="10" fillId="11" borderId="1" xfId="0" applyFont="1" applyFill="1" applyBorder="1" applyAlignment="1">
      <alignment horizontal="left"/>
    </xf>
    <xf numFmtId="0" fontId="14" fillId="2" borderId="33" xfId="0" applyNumberFormat="1" applyFont="1" applyFill="1" applyBorder="1" applyAlignment="1" applyProtection="1">
      <alignment horizontal="center" vertical="center"/>
      <protection locked="0"/>
    </xf>
    <xf numFmtId="0" fontId="10" fillId="11" borderId="33" xfId="0" applyNumberFormat="1" applyFont="1" applyFill="1" applyBorder="1" applyAlignment="1" applyProtection="1">
      <alignment horizontal="center" vertical="center"/>
      <protection locked="0"/>
    </xf>
    <xf numFmtId="0" fontId="14" fillId="2" borderId="5" xfId="0" applyNumberFormat="1" applyFont="1" applyFill="1" applyBorder="1" applyAlignment="1" applyProtection="1">
      <alignment horizontal="center" vertical="center"/>
      <protection locked="0"/>
    </xf>
    <xf numFmtId="0" fontId="14" fillId="2" borderId="6" xfId="0" applyNumberFormat="1" applyFont="1" applyFill="1" applyBorder="1" applyAlignment="1" applyProtection="1">
      <alignment horizontal="center" vertical="center"/>
      <protection locked="0"/>
    </xf>
    <xf numFmtId="0" fontId="14" fillId="2" borderId="7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2" borderId="5" xfId="0" applyFont="1" applyFill="1" applyBorder="1" applyAlignment="1" applyProtection="1">
      <alignment horizontal="left" vertical="center"/>
      <protection locked="0"/>
    </xf>
    <xf numFmtId="0" fontId="10" fillId="2" borderId="6" xfId="0" applyFont="1" applyFill="1" applyBorder="1" applyAlignment="1" applyProtection="1">
      <alignment horizontal="left" vertical="center"/>
      <protection locked="0"/>
    </xf>
    <xf numFmtId="0" fontId="10" fillId="2" borderId="7" xfId="0" applyFont="1" applyFill="1" applyBorder="1" applyAlignment="1" applyProtection="1">
      <alignment horizontal="left" vertical="center"/>
      <protection locked="0"/>
    </xf>
    <xf numFmtId="0" fontId="14" fillId="11" borderId="33" xfId="0" applyNumberFormat="1" applyFont="1" applyFill="1" applyBorder="1" applyAlignment="1" applyProtection="1">
      <alignment horizontal="center" vertical="center"/>
    </xf>
    <xf numFmtId="0" fontId="40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10" fillId="0" borderId="35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0" fillId="11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1" fillId="11" borderId="5" xfId="0" applyFont="1" applyFill="1" applyBorder="1" applyAlignment="1" applyProtection="1">
      <alignment horizontal="center" vertical="center"/>
      <protection locked="0"/>
    </xf>
    <xf numFmtId="0" fontId="0" fillId="11" borderId="6" xfId="0" applyFill="1" applyBorder="1" applyAlignment="1">
      <alignment horizontal="center" vertical="center"/>
    </xf>
    <xf numFmtId="0" fontId="0" fillId="11" borderId="7" xfId="0" applyFill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14" fillId="11" borderId="5" xfId="0" applyFont="1" applyFill="1" applyBorder="1" applyAlignment="1" applyProtection="1">
      <alignment horizontal="right" vertical="center"/>
    </xf>
    <xf numFmtId="0" fontId="14" fillId="11" borderId="6" xfId="0" applyFont="1" applyFill="1" applyBorder="1" applyAlignment="1" applyProtection="1">
      <alignment horizontal="right" vertical="center"/>
    </xf>
    <xf numFmtId="49" fontId="14" fillId="2" borderId="32" xfId="0" applyNumberFormat="1" applyFont="1" applyFill="1" applyBorder="1" applyAlignment="1" applyProtection="1">
      <alignment horizontal="center" vertical="center"/>
      <protection locked="0"/>
    </xf>
    <xf numFmtId="0" fontId="14" fillId="0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9" fontId="26" fillId="2" borderId="9" xfId="3" applyNumberFormat="1" applyFill="1" applyBorder="1" applyAlignment="1" applyProtection="1">
      <alignment horizontal="center" vertical="center"/>
      <protection locked="0"/>
    </xf>
    <xf numFmtId="49" fontId="27" fillId="2" borderId="4" xfId="0" applyNumberFormat="1" applyFont="1" applyFill="1" applyBorder="1" applyAlignment="1" applyProtection="1">
      <alignment horizontal="center" vertical="center"/>
      <protection locked="0"/>
    </xf>
    <xf numFmtId="49" fontId="27" fillId="2" borderId="10" xfId="0" applyNumberFormat="1" applyFont="1" applyFill="1" applyBorder="1" applyAlignment="1" applyProtection="1">
      <alignment horizontal="center" vertical="center"/>
      <protection locked="0"/>
    </xf>
    <xf numFmtId="49" fontId="27" fillId="2" borderId="11" xfId="0" applyNumberFormat="1" applyFont="1" applyFill="1" applyBorder="1" applyAlignment="1" applyProtection="1">
      <alignment horizontal="center" vertical="center"/>
      <protection locked="0"/>
    </xf>
    <xf numFmtId="49" fontId="27" fillId="2" borderId="8" xfId="0" applyNumberFormat="1" applyFont="1" applyFill="1" applyBorder="1" applyAlignment="1" applyProtection="1">
      <alignment horizontal="center" vertical="center"/>
      <protection locked="0"/>
    </xf>
    <xf numFmtId="49" fontId="27" fillId="2" borderId="12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14" fillId="2" borderId="1" xfId="0" applyFont="1" applyFill="1" applyBorder="1" applyAlignment="1" applyProtection="1">
      <alignment horizontal="left" vertical="center"/>
      <protection locked="0"/>
    </xf>
    <xf numFmtId="0" fontId="14" fillId="0" borderId="0" xfId="0" applyFont="1" applyAlignment="1">
      <alignment horizontal="center" vertical="center"/>
    </xf>
    <xf numFmtId="0" fontId="17" fillId="11" borderId="0" xfId="0" applyFont="1" applyFill="1" applyAlignment="1" applyProtection="1">
      <alignment horizontal="right" vertical="center"/>
      <protection locked="0"/>
    </xf>
    <xf numFmtId="0" fontId="17" fillId="11" borderId="0" xfId="0" applyFont="1" applyFill="1" applyAlignment="1" applyProtection="1">
      <alignment horizontal="center" vertical="center"/>
      <protection locked="0"/>
    </xf>
    <xf numFmtId="0" fontId="17" fillId="11" borderId="0" xfId="0" applyFont="1" applyFill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49" fontId="17" fillId="0" borderId="0" xfId="0" applyNumberFormat="1" applyFont="1" applyFill="1" applyAlignment="1" applyProtection="1">
      <alignment horizontal="left" vertical="center"/>
    </xf>
    <xf numFmtId="0" fontId="3" fillId="0" borderId="0" xfId="0" applyFont="1" applyFill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0" fillId="13" borderId="32" xfId="0" applyFont="1" applyFill="1" applyBorder="1" applyAlignment="1">
      <alignment horizontal="center" vertical="center" wrapText="1"/>
    </xf>
    <xf numFmtId="0" fontId="10" fillId="13" borderId="33" xfId="0" applyFont="1" applyFill="1" applyBorder="1" applyAlignment="1">
      <alignment horizontal="center" vertical="center" wrapText="1"/>
    </xf>
    <xf numFmtId="0" fontId="10" fillId="13" borderId="34" xfId="0" applyFont="1" applyFill="1" applyBorder="1" applyAlignment="1">
      <alignment horizontal="center" vertical="center" wrapText="1"/>
    </xf>
    <xf numFmtId="0" fontId="10" fillId="11" borderId="5" xfId="0" applyFont="1" applyFill="1" applyBorder="1" applyAlignment="1">
      <alignment horizontal="left" vertical="center"/>
    </xf>
    <xf numFmtId="0" fontId="10" fillId="11" borderId="6" xfId="0" applyFont="1" applyFill="1" applyBorder="1" applyAlignment="1">
      <alignment horizontal="left" vertical="center"/>
    </xf>
    <xf numFmtId="0" fontId="14" fillId="0" borderId="5" xfId="0" applyFont="1" applyBorder="1" applyAlignment="1" applyProtection="1">
      <alignment horizontal="left" vertical="center"/>
      <protection locked="0"/>
    </xf>
    <xf numFmtId="0" fontId="14" fillId="0" borderId="6" xfId="0" applyFont="1" applyBorder="1" applyAlignment="1" applyProtection="1">
      <alignment horizontal="left" vertical="center"/>
      <protection locked="0"/>
    </xf>
    <xf numFmtId="0" fontId="14" fillId="0" borderId="7" xfId="0" applyFont="1" applyBorder="1" applyAlignment="1" applyProtection="1">
      <alignment horizontal="left" vertical="center"/>
      <protection locked="0"/>
    </xf>
    <xf numFmtId="0" fontId="14" fillId="0" borderId="5" xfId="0" applyFont="1" applyFill="1" applyBorder="1" applyAlignment="1" applyProtection="1">
      <alignment horizontal="center" vertical="center"/>
      <protection locked="0"/>
    </xf>
    <xf numFmtId="0" fontId="14" fillId="0" borderId="6" xfId="0" applyFont="1" applyFill="1" applyBorder="1" applyAlignment="1" applyProtection="1">
      <alignment horizontal="center" vertical="center"/>
      <protection locked="0"/>
    </xf>
    <xf numFmtId="0" fontId="14" fillId="0" borderId="7" xfId="0" applyFont="1" applyFill="1" applyBorder="1" applyAlignment="1" applyProtection="1">
      <alignment horizontal="center" vertical="center"/>
      <protection locked="0"/>
    </xf>
    <xf numFmtId="0" fontId="10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left" vertical="center"/>
      <protection locked="0"/>
    </xf>
    <xf numFmtId="0" fontId="10" fillId="11" borderId="1" xfId="0" applyFont="1" applyFill="1" applyBorder="1" applyAlignment="1" applyProtection="1">
      <alignment horizontal="left" vertical="center"/>
      <protection locked="0"/>
    </xf>
    <xf numFmtId="0" fontId="10" fillId="2" borderId="5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14" fillId="2" borderId="5" xfId="0" applyFont="1" applyFill="1" applyBorder="1" applyAlignment="1" applyProtection="1">
      <alignment horizontal="center" vertical="center"/>
      <protection hidden="1"/>
    </xf>
    <xf numFmtId="0" fontId="14" fillId="2" borderId="6" xfId="0" applyFont="1" applyFill="1" applyBorder="1" applyAlignment="1" applyProtection="1">
      <alignment horizontal="center" vertical="center"/>
      <protection hidden="1"/>
    </xf>
    <xf numFmtId="0" fontId="14" fillId="2" borderId="7" xfId="0" applyFont="1" applyFill="1" applyBorder="1" applyAlignment="1" applyProtection="1">
      <alignment horizontal="center" vertical="center"/>
      <protection hidden="1"/>
    </xf>
    <xf numFmtId="0" fontId="10" fillId="0" borderId="7" xfId="0" applyFont="1" applyBorder="1" applyAlignment="1">
      <alignment horizontal="center" vertical="center"/>
    </xf>
    <xf numFmtId="0" fontId="14" fillId="11" borderId="5" xfId="0" applyFont="1" applyFill="1" applyBorder="1" applyAlignment="1" applyProtection="1">
      <alignment horizontal="center" vertical="center"/>
      <protection locked="0"/>
    </xf>
    <xf numFmtId="0" fontId="14" fillId="11" borderId="6" xfId="0" applyFont="1" applyFill="1" applyBorder="1" applyAlignment="1" applyProtection="1">
      <alignment horizontal="center" vertical="center"/>
      <protection locked="0"/>
    </xf>
    <xf numFmtId="0" fontId="14" fillId="11" borderId="7" xfId="0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0" fillId="0" borderId="33" xfId="0" applyFont="1" applyBorder="1" applyAlignment="1">
      <alignment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44" fillId="4" borderId="14" xfId="0" applyNumberFormat="1" applyFont="1" applyFill="1" applyBorder="1" applyAlignment="1" applyProtection="1">
      <alignment horizontal="center" vertical="center" wrapText="1"/>
    </xf>
    <xf numFmtId="0" fontId="44" fillId="4" borderId="15" xfId="0" applyNumberFormat="1" applyFont="1" applyFill="1" applyBorder="1" applyAlignment="1" applyProtection="1">
      <alignment horizontal="center" vertical="center" wrapText="1"/>
    </xf>
    <xf numFmtId="0" fontId="44" fillId="4" borderId="16" xfId="0" applyNumberFormat="1" applyFont="1" applyFill="1" applyBorder="1" applyAlignment="1" applyProtection="1">
      <alignment horizontal="center" vertical="center" wrapText="1"/>
    </xf>
    <xf numFmtId="0" fontId="44" fillId="4" borderId="17" xfId="0" applyNumberFormat="1" applyFont="1" applyFill="1" applyBorder="1" applyAlignment="1" applyProtection="1">
      <alignment horizontal="center" vertical="center" wrapText="1"/>
    </xf>
    <xf numFmtId="0" fontId="44" fillId="4" borderId="18" xfId="0" applyNumberFormat="1" applyFont="1" applyFill="1" applyBorder="1" applyAlignment="1" applyProtection="1">
      <alignment horizontal="center" vertical="center" wrapText="1"/>
    </xf>
    <xf numFmtId="0" fontId="44" fillId="4" borderId="19" xfId="0" applyNumberFormat="1" applyFont="1" applyFill="1" applyBorder="1" applyAlignment="1" applyProtection="1">
      <alignment horizontal="center" vertical="center" wrapText="1"/>
    </xf>
    <xf numFmtId="0" fontId="4" fillId="4" borderId="17" xfId="0" applyNumberFormat="1" applyFont="1" applyFill="1" applyBorder="1" applyAlignment="1" applyProtection="1">
      <alignment horizontal="center" vertical="center" wrapText="1"/>
    </xf>
    <xf numFmtId="0" fontId="4" fillId="4" borderId="18" xfId="0" applyNumberFormat="1" applyFont="1" applyFill="1" applyBorder="1" applyAlignment="1" applyProtection="1">
      <alignment horizontal="center" vertical="center" wrapText="1"/>
    </xf>
    <xf numFmtId="0" fontId="4" fillId="4" borderId="19" xfId="0" applyNumberFormat="1" applyFont="1" applyFill="1" applyBorder="1" applyAlignment="1" applyProtection="1">
      <alignment horizontal="center" vertical="center" wrapText="1"/>
    </xf>
    <xf numFmtId="0" fontId="4" fillId="4" borderId="20" xfId="0" applyNumberFormat="1" applyFont="1" applyFill="1" applyBorder="1" applyAlignment="1" applyProtection="1">
      <alignment horizontal="center" vertical="center" textRotation="90" wrapText="1"/>
    </xf>
    <xf numFmtId="0" fontId="4" fillId="4" borderId="27" xfId="0" applyNumberFormat="1" applyFont="1" applyFill="1" applyBorder="1" applyAlignment="1" applyProtection="1">
      <alignment horizontal="center" vertical="center" textRotation="90" wrapText="1"/>
    </xf>
    <xf numFmtId="0" fontId="5" fillId="3" borderId="21" xfId="0" applyNumberFormat="1" applyFont="1" applyFill="1" applyBorder="1" applyAlignment="1" applyProtection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0" fillId="0" borderId="23" xfId="0" applyBorder="1"/>
    <xf numFmtId="0" fontId="4" fillId="3" borderId="22" xfId="0" applyNumberFormat="1" applyFont="1" applyFill="1" applyBorder="1" applyAlignment="1" applyProtection="1">
      <alignment horizontal="center" vertical="center" wrapText="1"/>
    </xf>
    <xf numFmtId="0" fontId="4" fillId="3" borderId="23" xfId="0" applyNumberFormat="1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44" fillId="3" borderId="22" xfId="0" applyNumberFormat="1" applyFont="1" applyFill="1" applyBorder="1" applyAlignment="1" applyProtection="1">
      <alignment horizontal="center" vertical="center" wrapText="1"/>
    </xf>
    <xf numFmtId="0" fontId="38" fillId="3" borderId="23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32" fillId="3" borderId="9" xfId="0" applyNumberFormat="1" applyFont="1" applyFill="1" applyBorder="1" applyAlignment="1" applyProtection="1">
      <alignment horizontal="center" vertical="center" wrapText="1"/>
    </xf>
    <xf numFmtId="0" fontId="32" fillId="3" borderId="4" xfId="0" applyNumberFormat="1" applyFont="1" applyFill="1" applyBorder="1" applyAlignment="1" applyProtection="1">
      <alignment horizontal="center" vertical="center" wrapText="1"/>
    </xf>
    <xf numFmtId="0" fontId="33" fillId="3" borderId="10" xfId="0" applyFont="1" applyFill="1" applyBorder="1" applyAlignment="1">
      <alignment horizontal="center" vertical="center" wrapText="1"/>
    </xf>
  </cellXfs>
  <cellStyles count="4">
    <cellStyle name="Гиперссылка" xfId="3" builtinId="8"/>
    <cellStyle name="Обычный" xfId="0" builtinId="0"/>
    <cellStyle name="Обычный_Список значений" xfId="1"/>
    <cellStyle name="Обычный_Список значений_1" xfId="2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theme="9" tint="0.79998168889431442"/>
    <pageSetUpPr fitToPage="1"/>
  </sheetPr>
  <dimension ref="A1:JS76"/>
  <sheetViews>
    <sheetView showGridLines="0" showRowColHeaders="0" tabSelected="1" view="pageBreakPreview" zoomScaleNormal="130" zoomScaleSheetLayoutView="100" workbookViewId="0">
      <selection activeCell="DN14" sqref="DN14"/>
    </sheetView>
  </sheetViews>
  <sheetFormatPr defaultColWidth="1.28515625" defaultRowHeight="9.75" customHeight="1" x14ac:dyDescent="0.2"/>
  <cols>
    <col min="1" max="13" width="1.5703125" style="10" customWidth="1"/>
    <col min="14" max="14" width="1.85546875" style="10" customWidth="1"/>
    <col min="15" max="15" width="2" style="10" customWidth="1"/>
    <col min="16" max="16" width="6.7109375" style="10" customWidth="1"/>
    <col min="17" max="43" width="1.5703125" style="10" customWidth="1"/>
    <col min="44" max="44" width="5.85546875" style="10" customWidth="1"/>
    <col min="45" max="45" width="1.5703125" style="10" customWidth="1"/>
    <col min="46" max="46" width="0.85546875" style="10" customWidth="1"/>
    <col min="47" max="47" width="2.42578125" style="10" customWidth="1"/>
    <col min="48" max="48" width="1.85546875" style="10" customWidth="1"/>
    <col min="49" max="51" width="1.5703125" style="10" customWidth="1"/>
    <col min="52" max="52" width="4.42578125" style="10" customWidth="1"/>
    <col min="53" max="57" width="1.5703125" style="10" customWidth="1"/>
    <col min="58" max="58" width="5" style="10" customWidth="1"/>
    <col min="59" max="65" width="1.5703125" style="10" customWidth="1"/>
    <col min="66" max="66" width="5.42578125" style="10" customWidth="1"/>
    <col min="67" max="67" width="1.5703125" style="10" hidden="1" customWidth="1"/>
    <col min="68" max="68" width="1.28515625" style="10" hidden="1" customWidth="1"/>
    <col min="69" max="76" width="1.28515625" style="1"/>
    <col min="77" max="77" width="1.7109375" style="1" bestFit="1" customWidth="1"/>
    <col min="78" max="16384" width="1.28515625" style="1"/>
  </cols>
  <sheetData>
    <row r="1" spans="1:94" ht="11.1" customHeight="1" x14ac:dyDescent="0.2">
      <c r="A1" s="299" t="s">
        <v>1491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299"/>
      <c r="AK1" s="299"/>
      <c r="AL1" s="299"/>
      <c r="AM1" s="299"/>
      <c r="AN1" s="299"/>
      <c r="AO1" s="299"/>
      <c r="AP1" s="299"/>
      <c r="AQ1" s="299"/>
      <c r="AR1" s="299"/>
      <c r="AS1" s="299"/>
      <c r="AT1" s="299"/>
      <c r="AU1" s="299"/>
      <c r="AV1" s="299"/>
      <c r="AW1" s="299"/>
      <c r="AX1" s="299"/>
      <c r="AY1" s="299"/>
      <c r="AZ1" s="299"/>
      <c r="BA1" s="299"/>
      <c r="BB1" s="299"/>
      <c r="BC1" s="299"/>
      <c r="BD1" s="299"/>
      <c r="BE1" s="299"/>
      <c r="BF1" s="299"/>
      <c r="BG1" s="299"/>
      <c r="BH1" s="299"/>
      <c r="BI1" s="299"/>
      <c r="BJ1" s="299"/>
      <c r="BK1" s="299"/>
      <c r="BL1" s="299"/>
      <c r="BM1" s="299"/>
      <c r="BN1" s="299"/>
      <c r="BO1" s="299"/>
      <c r="BP1" s="299"/>
    </row>
    <row r="2" spans="1:94" ht="11.1" customHeight="1" x14ac:dyDescent="0.2">
      <c r="A2" s="299" t="s">
        <v>1477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299"/>
      <c r="AS2" s="299"/>
      <c r="AT2" s="299"/>
      <c r="AU2" s="299"/>
      <c r="AV2" s="299"/>
      <c r="AW2" s="299"/>
      <c r="AX2" s="299"/>
      <c r="AY2" s="299"/>
      <c r="AZ2" s="299"/>
      <c r="BA2" s="299"/>
      <c r="BB2" s="299"/>
      <c r="BC2" s="299"/>
      <c r="BD2" s="299"/>
      <c r="BE2" s="299"/>
      <c r="BF2" s="299"/>
      <c r="BG2" s="299"/>
      <c r="BH2" s="299"/>
      <c r="BI2" s="299"/>
      <c r="BJ2" s="299"/>
      <c r="BK2" s="299"/>
      <c r="BL2" s="299"/>
      <c r="BM2" s="299"/>
      <c r="BN2" s="299"/>
      <c r="BO2" s="299"/>
      <c r="BP2" s="299"/>
      <c r="BR2" s="244"/>
      <c r="BS2" s="244"/>
      <c r="BT2" s="244"/>
      <c r="BU2" s="244"/>
      <c r="BV2" s="244"/>
      <c r="BW2" s="244"/>
      <c r="BX2" s="244"/>
      <c r="BY2" s="244"/>
      <c r="BZ2" s="244"/>
      <c r="CA2" s="244"/>
      <c r="CB2" s="244"/>
      <c r="CC2" s="244"/>
      <c r="CD2" s="244"/>
      <c r="CE2" s="244"/>
      <c r="CF2" s="244"/>
      <c r="CG2" s="244"/>
      <c r="CH2" s="244"/>
      <c r="CI2" s="244"/>
      <c r="CJ2" s="244"/>
      <c r="CK2" s="244"/>
      <c r="CL2" s="244"/>
      <c r="CM2" s="244"/>
      <c r="CN2" s="244"/>
      <c r="CO2" s="244"/>
      <c r="CP2" s="244"/>
    </row>
    <row r="3" spans="1:94" ht="11.1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301" t="s">
        <v>118</v>
      </c>
      <c r="X3" s="301"/>
      <c r="Y3" s="301"/>
      <c r="Z3" s="301"/>
      <c r="AA3" s="301"/>
      <c r="AB3" s="301"/>
      <c r="AC3" s="301"/>
      <c r="AD3" s="305"/>
      <c r="AE3" s="306"/>
      <c r="AF3" s="306"/>
      <c r="AG3" s="306"/>
      <c r="AH3" s="306"/>
      <c r="AI3" s="306"/>
      <c r="AJ3" s="306"/>
      <c r="AK3" s="307" t="s">
        <v>1503</v>
      </c>
      <c r="AL3" s="308"/>
      <c r="AM3" s="308"/>
      <c r="AN3" s="301" t="s">
        <v>0</v>
      </c>
      <c r="AO3" s="301"/>
      <c r="AP3" s="302"/>
      <c r="AQ3" s="302"/>
      <c r="AR3" s="303"/>
      <c r="AS3" s="303"/>
      <c r="AT3" s="304"/>
      <c r="AU3" s="304"/>
      <c r="AV3" s="304"/>
      <c r="AW3" s="20" t="s">
        <v>43</v>
      </c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R3" s="245"/>
      <c r="BS3" s="245"/>
      <c r="BT3" s="245"/>
      <c r="BU3" s="245"/>
      <c r="BV3" s="245"/>
      <c r="BW3" s="245"/>
      <c r="BX3" s="245"/>
      <c r="BY3" s="245"/>
      <c r="BZ3" s="245"/>
      <c r="CA3" s="245"/>
      <c r="CB3" s="245"/>
      <c r="CC3" s="245"/>
      <c r="CD3" s="245"/>
      <c r="CE3" s="245"/>
      <c r="CF3" s="245"/>
      <c r="CG3" s="245"/>
      <c r="CH3" s="245"/>
      <c r="CI3" s="245"/>
      <c r="CJ3" s="245"/>
      <c r="CK3" s="245"/>
      <c r="CL3" s="245"/>
      <c r="CM3" s="245"/>
      <c r="CN3" s="245"/>
      <c r="CO3" s="245"/>
      <c r="CP3" s="245"/>
    </row>
    <row r="4" spans="1:94" ht="7.5" customHeight="1" x14ac:dyDescent="0.2">
      <c r="A4" s="109"/>
    </row>
    <row r="5" spans="1:94" ht="16.5" customHeight="1" x14ac:dyDescent="0.2">
      <c r="A5" s="146"/>
      <c r="B5" s="261" t="s">
        <v>0</v>
      </c>
      <c r="C5" s="262"/>
      <c r="D5" s="202" t="s">
        <v>874</v>
      </c>
      <c r="E5" s="203"/>
      <c r="F5" s="203"/>
      <c r="G5" s="203"/>
      <c r="H5" s="203"/>
      <c r="I5" s="203"/>
      <c r="J5" s="260"/>
      <c r="K5" s="241"/>
      <c r="L5" s="241"/>
      <c r="M5" s="241"/>
      <c r="N5" s="241"/>
      <c r="O5" s="242"/>
      <c r="P5" s="202" t="s">
        <v>1455</v>
      </c>
      <c r="Q5" s="203"/>
      <c r="R5" s="203"/>
      <c r="S5" s="203"/>
      <c r="T5" s="203"/>
      <c r="U5" s="203"/>
      <c r="V5" s="247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1"/>
      <c r="AP5" s="241"/>
      <c r="AQ5" s="241"/>
      <c r="AR5" s="241"/>
      <c r="AS5" s="241"/>
      <c r="AT5" s="241"/>
      <c r="AU5" s="241"/>
      <c r="AV5" s="241"/>
      <c r="AW5" s="241"/>
      <c r="AX5" s="241"/>
      <c r="AY5" s="241"/>
      <c r="AZ5" s="241"/>
      <c r="BA5" s="241"/>
      <c r="BB5" s="241"/>
      <c r="BC5" s="241"/>
      <c r="BD5" s="242"/>
      <c r="BE5" s="159" t="s">
        <v>1</v>
      </c>
      <c r="BF5" s="159"/>
      <c r="BG5" s="159"/>
      <c r="BH5" s="204"/>
      <c r="BI5" s="205"/>
      <c r="BJ5" s="205"/>
      <c r="BK5" s="205"/>
      <c r="BL5" s="205"/>
      <c r="BM5" s="205"/>
      <c r="BN5" s="205"/>
      <c r="BO5" s="205"/>
      <c r="BP5" s="222"/>
      <c r="BQ5" s="147"/>
    </row>
    <row r="6" spans="1:94" ht="11.25" customHeight="1" x14ac:dyDescent="0.2">
      <c r="A6" s="142"/>
      <c r="B6" s="264" t="s">
        <v>1439</v>
      </c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  <c r="AI6" s="265"/>
      <c r="AJ6" s="265"/>
      <c r="AK6" s="265"/>
      <c r="AL6" s="265"/>
      <c r="AM6" s="265"/>
      <c r="AN6" s="265"/>
      <c r="AO6" s="265"/>
      <c r="AP6" s="265"/>
      <c r="AQ6" s="265"/>
      <c r="AR6" s="265"/>
      <c r="AS6" s="265"/>
      <c r="AT6" s="265"/>
      <c r="AU6" s="265"/>
      <c r="AV6" s="265"/>
      <c r="AW6" s="265"/>
      <c r="AX6" s="265"/>
      <c r="AY6" s="265"/>
      <c r="AZ6" s="265"/>
      <c r="BA6" s="265"/>
      <c r="BB6" s="265"/>
      <c r="BC6" s="265"/>
      <c r="BD6" s="266"/>
      <c r="BE6" s="159" t="s">
        <v>1505</v>
      </c>
      <c r="BF6" s="263"/>
      <c r="BG6" s="263"/>
      <c r="BH6" s="159"/>
      <c r="BI6" s="263"/>
      <c r="BJ6" s="263"/>
      <c r="BK6" s="263"/>
      <c r="BL6" s="263"/>
      <c r="BM6" s="263"/>
      <c r="BN6" s="263"/>
      <c r="BO6" s="143"/>
      <c r="BP6" s="143"/>
    </row>
    <row r="7" spans="1:94" ht="11.1" customHeight="1" x14ac:dyDescent="0.2">
      <c r="A7" s="108"/>
      <c r="B7" s="267" t="s">
        <v>19</v>
      </c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  <c r="AG7" s="268"/>
      <c r="AH7" s="268"/>
      <c r="AI7" s="268"/>
      <c r="AJ7" s="268"/>
      <c r="AK7" s="268"/>
      <c r="AL7" s="268"/>
      <c r="AM7" s="268"/>
      <c r="AN7" s="268"/>
      <c r="AO7" s="268"/>
      <c r="AP7" s="268"/>
      <c r="AQ7" s="268"/>
      <c r="AR7" s="268"/>
      <c r="AS7" s="268"/>
      <c r="AT7" s="268"/>
      <c r="AU7" s="268"/>
      <c r="AV7" s="268"/>
      <c r="AW7" s="268"/>
      <c r="AX7" s="268"/>
      <c r="AY7" s="268"/>
      <c r="AZ7" s="268"/>
      <c r="BA7" s="268"/>
      <c r="BB7" s="268"/>
      <c r="BC7" s="268"/>
      <c r="BD7" s="268"/>
      <c r="BE7" s="268"/>
      <c r="BF7" s="268"/>
      <c r="BG7" s="268"/>
      <c r="BH7" s="268"/>
      <c r="BI7" s="268"/>
      <c r="BJ7" s="268"/>
      <c r="BK7" s="268"/>
      <c r="BL7" s="268"/>
      <c r="BM7" s="268"/>
      <c r="BN7" s="268"/>
      <c r="BO7" s="108"/>
      <c r="BP7" s="108"/>
    </row>
    <row r="8" spans="1:94" ht="11.1" customHeight="1" x14ac:dyDescent="0.2">
      <c r="B8" s="215" t="s">
        <v>1456</v>
      </c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5"/>
      <c r="AY8" s="215"/>
      <c r="AZ8" s="215"/>
      <c r="BA8" s="215"/>
      <c r="BB8" s="215"/>
      <c r="BC8" s="215"/>
      <c r="BD8" s="215"/>
      <c r="BE8" s="215"/>
      <c r="BF8" s="215"/>
      <c r="BG8" s="215"/>
      <c r="BH8" s="215"/>
      <c r="BI8" s="215"/>
      <c r="BJ8" s="215"/>
      <c r="BK8" s="215"/>
      <c r="BL8" s="215"/>
      <c r="BM8" s="215"/>
      <c r="BN8" s="215"/>
      <c r="BO8" s="215"/>
      <c r="BP8" s="215"/>
    </row>
    <row r="9" spans="1:94" ht="10.5" customHeight="1" x14ac:dyDescent="0.2">
      <c r="B9" s="202" t="s">
        <v>1480</v>
      </c>
      <c r="C9" s="203"/>
      <c r="D9" s="203"/>
      <c r="E9" s="203"/>
      <c r="F9" s="203"/>
      <c r="G9" s="203"/>
      <c r="H9" s="248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2"/>
      <c r="AE9" s="202" t="s">
        <v>1479</v>
      </c>
      <c r="AF9" s="203"/>
      <c r="AG9" s="203"/>
      <c r="AH9" s="203"/>
      <c r="AI9" s="203"/>
      <c r="AJ9" s="247"/>
      <c r="AK9" s="241"/>
      <c r="AL9" s="241"/>
      <c r="AM9" s="241"/>
      <c r="AN9" s="241"/>
      <c r="AO9" s="241"/>
      <c r="AP9" s="241"/>
      <c r="AQ9" s="241"/>
      <c r="AR9" s="241"/>
      <c r="AS9" s="241"/>
      <c r="AT9" s="241"/>
      <c r="AU9" s="241"/>
      <c r="AV9" s="241"/>
      <c r="AW9" s="241"/>
      <c r="AX9" s="241"/>
      <c r="AY9" s="241"/>
      <c r="AZ9" s="241"/>
      <c r="BA9" s="241"/>
      <c r="BB9" s="241"/>
      <c r="BC9" s="241"/>
      <c r="BD9" s="241"/>
      <c r="BE9" s="241"/>
      <c r="BF9" s="241"/>
      <c r="BG9" s="241"/>
      <c r="BH9" s="241"/>
      <c r="BI9" s="241"/>
      <c r="BJ9" s="241"/>
      <c r="BK9" s="241"/>
      <c r="BL9" s="241"/>
      <c r="BM9" s="241"/>
      <c r="BN9" s="241"/>
      <c r="BO9" s="40"/>
      <c r="BP9" s="41"/>
      <c r="BQ9" s="147"/>
    </row>
    <row r="10" spans="1:94" ht="11.1" customHeight="1" x14ac:dyDescent="0.2">
      <c r="B10" s="214" t="s">
        <v>1442</v>
      </c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4"/>
    </row>
    <row r="11" spans="1:94" ht="11.1" customHeight="1" x14ac:dyDescent="0.2"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  <c r="AQ11" s="300"/>
      <c r="AR11" s="300"/>
      <c r="AS11" s="300"/>
      <c r="AT11" s="300"/>
      <c r="AU11" s="300"/>
      <c r="AV11" s="300"/>
      <c r="AW11" s="300"/>
      <c r="AX11" s="300"/>
      <c r="AY11" s="300"/>
      <c r="AZ11" s="300"/>
      <c r="BA11" s="300"/>
      <c r="BB11" s="300"/>
      <c r="BC11" s="300"/>
      <c r="BD11" s="300"/>
      <c r="BE11" s="300"/>
      <c r="BF11" s="300"/>
      <c r="BG11" s="300"/>
      <c r="BH11" s="300"/>
      <c r="BI11" s="300"/>
      <c r="BJ11" s="300"/>
      <c r="BK11" s="300"/>
      <c r="BL11" s="300"/>
      <c r="BM11" s="300"/>
      <c r="BN11" s="300"/>
      <c r="BO11" s="300"/>
      <c r="BP11" s="300"/>
      <c r="BQ11" s="147"/>
    </row>
    <row r="12" spans="1:94" ht="11.1" customHeight="1" x14ac:dyDescent="0.2">
      <c r="B12" s="207" t="s">
        <v>1457</v>
      </c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  <c r="BI12" s="207"/>
      <c r="BJ12" s="207"/>
      <c r="BK12" s="207"/>
      <c r="BL12" s="207"/>
      <c r="BM12" s="207"/>
      <c r="BN12" s="207"/>
      <c r="BO12" s="207"/>
      <c r="BP12" s="207"/>
    </row>
    <row r="13" spans="1:94" ht="15" customHeight="1" x14ac:dyDescent="0.2">
      <c r="B13" s="204"/>
      <c r="C13" s="205"/>
      <c r="D13" s="205"/>
      <c r="E13" s="205"/>
      <c r="F13" s="205"/>
      <c r="G13" s="205"/>
      <c r="H13" s="206"/>
      <c r="I13" s="282"/>
      <c r="J13" s="283"/>
      <c r="K13" s="283"/>
      <c r="L13" s="283"/>
      <c r="M13" s="283"/>
      <c r="N13" s="283"/>
      <c r="O13" s="285" t="s">
        <v>115</v>
      </c>
      <c r="P13" s="285"/>
      <c r="Q13" s="286"/>
      <c r="R13" s="282"/>
      <c r="S13" s="283"/>
      <c r="T13" s="283"/>
      <c r="U13" s="283"/>
      <c r="V13" s="283"/>
      <c r="W13" s="283"/>
      <c r="X13" s="283"/>
      <c r="Y13" s="283"/>
      <c r="Z13" s="285" t="s">
        <v>116</v>
      </c>
      <c r="AA13" s="285"/>
      <c r="AB13" s="285"/>
      <c r="AC13" s="286"/>
      <c r="AD13" s="200"/>
      <c r="AE13" s="201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8"/>
      <c r="AQ13" s="201"/>
      <c r="AR13" s="201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2" t="s">
        <v>1437</v>
      </c>
      <c r="BG13" s="203"/>
      <c r="BH13" s="197"/>
      <c r="BI13" s="197"/>
      <c r="BJ13" s="197"/>
      <c r="BK13" s="197"/>
      <c r="BL13" s="197"/>
      <c r="BM13" s="197"/>
      <c r="BN13" s="197"/>
      <c r="BO13" s="32"/>
      <c r="BP13" s="33"/>
      <c r="BQ13" s="147"/>
    </row>
    <row r="14" spans="1:94" ht="11.1" customHeight="1" x14ac:dyDescent="0.2">
      <c r="B14" s="213" t="s">
        <v>1443</v>
      </c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7"/>
      <c r="AM14" s="207"/>
      <c r="AN14" s="207"/>
      <c r="AO14" s="207"/>
      <c r="AP14" s="207"/>
      <c r="AQ14" s="207"/>
      <c r="AR14" s="207"/>
      <c r="AS14" s="207"/>
      <c r="AT14" s="207"/>
      <c r="AU14" s="207"/>
      <c r="AV14" s="207"/>
      <c r="AW14" s="207"/>
      <c r="AX14" s="207"/>
      <c r="AY14" s="207"/>
      <c r="AZ14" s="207"/>
      <c r="BA14" s="207"/>
      <c r="BB14" s="207"/>
      <c r="BC14" s="207"/>
      <c r="BD14" s="207"/>
      <c r="BE14" s="207"/>
      <c r="BF14" s="207"/>
      <c r="BG14" s="207"/>
      <c r="BH14" s="207"/>
      <c r="BI14" s="207"/>
      <c r="BJ14" s="207"/>
      <c r="BK14" s="207"/>
      <c r="BL14" s="207"/>
      <c r="BM14" s="207"/>
      <c r="BN14" s="207"/>
      <c r="BO14" s="207"/>
      <c r="BP14" s="207"/>
    </row>
    <row r="15" spans="1:94" ht="11.1" customHeight="1" x14ac:dyDescent="0.2">
      <c r="B15" s="216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7"/>
      <c r="BD15" s="217"/>
      <c r="BE15" s="217"/>
      <c r="BF15" s="217"/>
      <c r="BG15" s="217"/>
      <c r="BH15" s="217"/>
      <c r="BI15" s="217"/>
      <c r="BJ15" s="217"/>
      <c r="BK15" s="217"/>
      <c r="BL15" s="217"/>
      <c r="BM15" s="217"/>
      <c r="BN15" s="217"/>
      <c r="BO15" s="217"/>
      <c r="BP15" s="218"/>
      <c r="BQ15" s="147"/>
    </row>
    <row r="16" spans="1:94" ht="11.1" customHeight="1" x14ac:dyDescent="0.2">
      <c r="B16" s="207" t="s">
        <v>1482</v>
      </c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7"/>
      <c r="AZ16" s="207"/>
      <c r="BA16" s="207"/>
      <c r="BB16" s="207"/>
      <c r="BC16" s="207"/>
      <c r="BD16" s="207"/>
      <c r="BE16" s="207"/>
      <c r="BF16" s="207"/>
      <c r="BG16" s="207"/>
      <c r="BH16" s="207"/>
      <c r="BI16" s="207"/>
      <c r="BJ16" s="207"/>
      <c r="BK16" s="207"/>
      <c r="BL16" s="207"/>
      <c r="BM16" s="207"/>
      <c r="BN16" s="207"/>
      <c r="BO16" s="207"/>
      <c r="BP16" s="207"/>
    </row>
    <row r="17" spans="2:69" ht="11.1" customHeight="1" x14ac:dyDescent="0.2">
      <c r="B17" s="216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  <c r="AI17" s="217"/>
      <c r="AJ17" s="217"/>
      <c r="AK17" s="217"/>
      <c r="AL17" s="217"/>
      <c r="AM17" s="217"/>
      <c r="AN17" s="217"/>
      <c r="AO17" s="217"/>
      <c r="AP17" s="217"/>
      <c r="AQ17" s="217"/>
      <c r="AR17" s="217"/>
      <c r="AS17" s="217"/>
      <c r="AT17" s="217"/>
      <c r="AU17" s="217"/>
      <c r="AV17" s="217"/>
      <c r="AW17" s="217"/>
      <c r="AX17" s="217"/>
      <c r="AY17" s="217"/>
      <c r="AZ17" s="217"/>
      <c r="BA17" s="217"/>
      <c r="BB17" s="217"/>
      <c r="BC17" s="217"/>
      <c r="BD17" s="217"/>
      <c r="BE17" s="217"/>
      <c r="BF17" s="217"/>
      <c r="BG17" s="217"/>
      <c r="BH17" s="217"/>
      <c r="BI17" s="217"/>
      <c r="BJ17" s="217"/>
      <c r="BK17" s="217"/>
      <c r="BL17" s="217"/>
      <c r="BM17" s="217"/>
      <c r="BN17" s="217"/>
      <c r="BO17" s="217"/>
      <c r="BP17" s="218"/>
      <c r="BQ17" s="147"/>
    </row>
    <row r="18" spans="2:69" ht="11.1" customHeight="1" x14ac:dyDescent="0.2">
      <c r="B18" s="214" t="s">
        <v>1495</v>
      </c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  <c r="BI18" s="214"/>
      <c r="BJ18" s="214"/>
      <c r="BK18" s="214"/>
      <c r="BL18" s="214"/>
      <c r="BM18" s="214"/>
      <c r="BN18" s="214"/>
      <c r="BO18" s="214"/>
      <c r="BP18" s="214"/>
    </row>
    <row r="19" spans="2:69" ht="11.1" customHeight="1" x14ac:dyDescent="0.2">
      <c r="B19" s="228" t="s">
        <v>2</v>
      </c>
      <c r="C19" s="157"/>
      <c r="D19" s="157"/>
      <c r="E19" s="157"/>
      <c r="F19" s="157"/>
      <c r="G19" s="157"/>
      <c r="H19" s="157"/>
      <c r="I19" s="229"/>
      <c r="J19" s="219"/>
      <c r="K19" s="220"/>
      <c r="L19" s="220"/>
      <c r="M19" s="221"/>
      <c r="N19" s="204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22"/>
      <c r="AF19" s="287" t="s">
        <v>1481</v>
      </c>
      <c r="AG19" s="288"/>
      <c r="AH19" s="288"/>
      <c r="AI19" s="288"/>
      <c r="AJ19" s="288"/>
      <c r="AK19" s="288"/>
      <c r="AL19" s="288"/>
      <c r="AM19" s="288"/>
      <c r="AN19" s="288"/>
      <c r="AO19" s="288"/>
      <c r="AP19" s="288"/>
      <c r="AQ19" s="288"/>
      <c r="AR19" s="288"/>
      <c r="AS19" s="288"/>
      <c r="AT19" s="288"/>
      <c r="AU19" s="288"/>
      <c r="AV19" s="288"/>
      <c r="AW19" s="288"/>
      <c r="AX19" s="288"/>
      <c r="AY19" s="288"/>
      <c r="AZ19" s="288"/>
      <c r="BA19" s="288"/>
      <c r="BB19" s="288"/>
      <c r="BC19" s="288"/>
      <c r="BD19" s="288"/>
      <c r="BE19" s="288"/>
      <c r="BF19" s="288"/>
      <c r="BG19" s="288"/>
      <c r="BH19" s="288"/>
      <c r="BI19" s="288"/>
      <c r="BJ19" s="288"/>
      <c r="BK19" s="288"/>
      <c r="BL19" s="288"/>
      <c r="BM19" s="288"/>
      <c r="BN19" s="288"/>
      <c r="BO19" s="288"/>
      <c r="BP19" s="289"/>
      <c r="BQ19" s="147"/>
    </row>
    <row r="20" spans="2:69" ht="11.1" customHeight="1" x14ac:dyDescent="0.2">
      <c r="B20" s="230" t="s">
        <v>3</v>
      </c>
      <c r="C20" s="157"/>
      <c r="D20" s="157"/>
      <c r="E20" s="157"/>
      <c r="F20" s="157"/>
      <c r="G20" s="157"/>
      <c r="H20" s="157"/>
      <c r="I20" s="229"/>
      <c r="J20" s="160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2"/>
      <c r="AF20" s="290"/>
      <c r="AG20" s="291"/>
      <c r="AH20" s="291"/>
      <c r="AI20" s="291"/>
      <c r="AJ20" s="291"/>
      <c r="AK20" s="291"/>
      <c r="AL20" s="291"/>
      <c r="AM20" s="291"/>
      <c r="AN20" s="291"/>
      <c r="AO20" s="291"/>
      <c r="AP20" s="291"/>
      <c r="AQ20" s="291"/>
      <c r="AR20" s="291"/>
      <c r="AS20" s="291"/>
      <c r="AT20" s="291"/>
      <c r="AU20" s="291"/>
      <c r="AV20" s="291"/>
      <c r="AW20" s="291"/>
      <c r="AX20" s="291"/>
      <c r="AY20" s="291"/>
      <c r="AZ20" s="291"/>
      <c r="BA20" s="291"/>
      <c r="BB20" s="291"/>
      <c r="BC20" s="291"/>
      <c r="BD20" s="291"/>
      <c r="BE20" s="291"/>
      <c r="BF20" s="291"/>
      <c r="BG20" s="291"/>
      <c r="BH20" s="291"/>
      <c r="BI20" s="291"/>
      <c r="BJ20" s="291"/>
      <c r="BK20" s="291"/>
      <c r="BL20" s="291"/>
      <c r="BM20" s="291"/>
      <c r="BN20" s="291"/>
      <c r="BO20" s="291"/>
      <c r="BP20" s="292"/>
      <c r="BQ20" s="147"/>
    </row>
    <row r="21" spans="2:69" ht="11.1" customHeight="1" x14ac:dyDescent="0.2">
      <c r="B21" s="231"/>
      <c r="C21" s="157"/>
      <c r="D21" s="157"/>
      <c r="E21" s="157"/>
      <c r="F21" s="157"/>
      <c r="G21" s="157"/>
      <c r="H21" s="157"/>
      <c r="I21" s="229"/>
      <c r="J21" s="163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5"/>
      <c r="AF21" s="293"/>
      <c r="AG21" s="294"/>
      <c r="AH21" s="294"/>
      <c r="AI21" s="294"/>
      <c r="AJ21" s="294"/>
      <c r="AK21" s="294"/>
      <c r="AL21" s="294"/>
      <c r="AM21" s="294"/>
      <c r="AN21" s="294"/>
      <c r="AO21" s="294"/>
      <c r="AP21" s="294"/>
      <c r="AQ21" s="294"/>
      <c r="AR21" s="294"/>
      <c r="AS21" s="294"/>
      <c r="AT21" s="294"/>
      <c r="AU21" s="294"/>
      <c r="AV21" s="294"/>
      <c r="AW21" s="294"/>
      <c r="AX21" s="294"/>
      <c r="AY21" s="294"/>
      <c r="AZ21" s="294"/>
      <c r="BA21" s="294"/>
      <c r="BB21" s="294"/>
      <c r="BC21" s="294"/>
      <c r="BD21" s="294"/>
      <c r="BE21" s="294"/>
      <c r="BF21" s="294"/>
      <c r="BG21" s="294"/>
      <c r="BH21" s="294"/>
      <c r="BI21" s="294"/>
      <c r="BJ21" s="294"/>
      <c r="BK21" s="294"/>
      <c r="BL21" s="294"/>
      <c r="BM21" s="294"/>
      <c r="BN21" s="294"/>
      <c r="BO21" s="294"/>
      <c r="BP21" s="295"/>
      <c r="BQ21" s="147"/>
    </row>
    <row r="22" spans="2:69" ht="11.1" customHeight="1" x14ac:dyDescent="0.2">
      <c r="B22" s="231"/>
      <c r="C22" s="157"/>
      <c r="D22" s="157"/>
      <c r="E22" s="157"/>
      <c r="F22" s="157"/>
      <c r="G22" s="157"/>
      <c r="H22" s="157"/>
      <c r="I22" s="229"/>
      <c r="J22" s="166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8"/>
      <c r="AF22" s="296"/>
      <c r="AG22" s="297"/>
      <c r="AH22" s="297"/>
      <c r="AI22" s="297"/>
      <c r="AJ22" s="297"/>
      <c r="AK22" s="297"/>
      <c r="AL22" s="297"/>
      <c r="AM22" s="297"/>
      <c r="AN22" s="297"/>
      <c r="AO22" s="297"/>
      <c r="AP22" s="297"/>
      <c r="AQ22" s="297"/>
      <c r="AR22" s="297"/>
      <c r="AS22" s="297"/>
      <c r="AT22" s="297"/>
      <c r="AU22" s="297"/>
      <c r="AV22" s="297"/>
      <c r="AW22" s="297"/>
      <c r="AX22" s="297"/>
      <c r="AY22" s="297"/>
      <c r="AZ22" s="297"/>
      <c r="BA22" s="297"/>
      <c r="BB22" s="297"/>
      <c r="BC22" s="297"/>
      <c r="BD22" s="297"/>
      <c r="BE22" s="297"/>
      <c r="BF22" s="297"/>
      <c r="BG22" s="297"/>
      <c r="BH22" s="297"/>
      <c r="BI22" s="297"/>
      <c r="BJ22" s="297"/>
      <c r="BK22" s="297"/>
      <c r="BL22" s="297"/>
      <c r="BM22" s="297"/>
      <c r="BN22" s="297"/>
      <c r="BO22" s="297"/>
      <c r="BP22" s="298"/>
      <c r="BQ22" s="147"/>
    </row>
    <row r="23" spans="2:69" ht="11.1" customHeight="1" x14ac:dyDescent="0.2">
      <c r="B23" s="215" t="s">
        <v>1458</v>
      </c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215"/>
      <c r="AT23" s="215"/>
      <c r="AU23" s="215"/>
      <c r="AV23" s="215"/>
      <c r="AW23" s="215"/>
      <c r="AX23" s="215"/>
      <c r="AY23" s="215"/>
      <c r="AZ23" s="215"/>
      <c r="BA23" s="215"/>
      <c r="BB23" s="215"/>
      <c r="BC23" s="215"/>
      <c r="BD23" s="215"/>
      <c r="BE23" s="215"/>
      <c r="BF23" s="215"/>
      <c r="BG23" s="215"/>
      <c r="BH23" s="215"/>
      <c r="BI23" s="215"/>
      <c r="BJ23" s="215"/>
      <c r="BK23" s="215"/>
      <c r="BL23" s="215"/>
      <c r="BM23" s="215"/>
      <c r="BN23" s="215"/>
      <c r="BO23" s="215"/>
      <c r="BP23" s="215"/>
    </row>
    <row r="24" spans="2:69" ht="11.1" customHeight="1" x14ac:dyDescent="0.2">
      <c r="B24" s="177" t="s">
        <v>4</v>
      </c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332"/>
      <c r="Z24" s="332"/>
      <c r="AA24" s="332"/>
      <c r="AB24" s="332"/>
      <c r="AC24" s="332"/>
      <c r="AD24" s="332"/>
      <c r="AE24" s="332"/>
      <c r="AF24" s="332"/>
      <c r="AG24" s="332"/>
      <c r="AH24" s="332"/>
      <c r="AI24" s="332"/>
      <c r="AJ24" s="332"/>
      <c r="AK24" s="332"/>
      <c r="AL24" s="332"/>
      <c r="AM24" s="332"/>
      <c r="AN24" s="332"/>
      <c r="AO24" s="332"/>
      <c r="AP24" s="332"/>
      <c r="AQ24" s="332"/>
      <c r="AR24" s="332"/>
      <c r="AS24" s="332"/>
      <c r="AT24" s="332"/>
      <c r="AU24" s="332"/>
      <c r="AV24" s="332"/>
      <c r="AW24" s="332"/>
      <c r="AX24" s="332"/>
      <c r="AY24" s="332"/>
      <c r="AZ24" s="332"/>
      <c r="BA24" s="332"/>
      <c r="BB24" s="332"/>
      <c r="BC24" s="332"/>
      <c r="BD24" s="332"/>
      <c r="BE24" s="332"/>
      <c r="BF24" s="332"/>
      <c r="BG24" s="332"/>
      <c r="BH24" s="332"/>
      <c r="BI24" s="332"/>
      <c r="BJ24" s="332"/>
      <c r="BK24" s="332"/>
      <c r="BL24" s="332"/>
      <c r="BM24" s="332"/>
      <c r="BN24" s="332"/>
      <c r="BO24" s="332"/>
      <c r="BP24" s="332"/>
      <c r="BQ24" s="147"/>
    </row>
    <row r="25" spans="2:69" ht="11.1" customHeight="1" x14ac:dyDescent="0.2">
      <c r="B25" s="177" t="s">
        <v>5</v>
      </c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332"/>
      <c r="Z25" s="332"/>
      <c r="AA25" s="332"/>
      <c r="AB25" s="332"/>
      <c r="AC25" s="332"/>
      <c r="AD25" s="332"/>
      <c r="AE25" s="332"/>
      <c r="AF25" s="332"/>
      <c r="AG25" s="332"/>
      <c r="AH25" s="332"/>
      <c r="AI25" s="332"/>
      <c r="AJ25" s="332"/>
      <c r="AK25" s="332"/>
      <c r="AL25" s="332"/>
      <c r="AM25" s="332"/>
      <c r="AN25" s="332"/>
      <c r="AO25" s="332"/>
      <c r="AP25" s="332"/>
      <c r="AQ25" s="332"/>
      <c r="AR25" s="332"/>
      <c r="AS25" s="332"/>
      <c r="AT25" s="332"/>
      <c r="AU25" s="332"/>
      <c r="AV25" s="332"/>
      <c r="AW25" s="332"/>
      <c r="AX25" s="332"/>
      <c r="AY25" s="332"/>
      <c r="AZ25" s="332"/>
      <c r="BA25" s="332"/>
      <c r="BB25" s="332"/>
      <c r="BC25" s="332"/>
      <c r="BD25" s="332"/>
      <c r="BE25" s="332"/>
      <c r="BF25" s="332"/>
      <c r="BG25" s="332"/>
      <c r="BH25" s="332"/>
      <c r="BI25" s="332"/>
      <c r="BJ25" s="332"/>
      <c r="BK25" s="332"/>
      <c r="BL25" s="332"/>
      <c r="BM25" s="332"/>
      <c r="BN25" s="332"/>
      <c r="BO25" s="332"/>
      <c r="BP25" s="332"/>
      <c r="BQ25" s="147"/>
    </row>
    <row r="26" spans="2:69" ht="11.1" customHeight="1" x14ac:dyDescent="0.2">
      <c r="B26" s="177" t="s">
        <v>1496</v>
      </c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334"/>
      <c r="Z26" s="335"/>
      <c r="AA26" s="335"/>
      <c r="AB26" s="335"/>
      <c r="AC26" s="335"/>
      <c r="AD26" s="335"/>
      <c r="AE26" s="335"/>
      <c r="AF26" s="335"/>
      <c r="AG26" s="335"/>
      <c r="AH26" s="335"/>
      <c r="AI26" s="335"/>
      <c r="AJ26" s="335"/>
      <c r="AK26" s="335"/>
      <c r="AL26" s="335"/>
      <c r="AM26" s="335"/>
      <c r="AN26" s="335"/>
      <c r="AO26" s="335"/>
      <c r="AP26" s="335"/>
      <c r="AQ26" s="335"/>
      <c r="AR26" s="335"/>
      <c r="AS26" s="335"/>
      <c r="AT26" s="335"/>
      <c r="AU26" s="335"/>
      <c r="AV26" s="335"/>
      <c r="AW26" s="335"/>
      <c r="AX26" s="335"/>
      <c r="AY26" s="335"/>
      <c r="AZ26" s="335"/>
      <c r="BA26" s="335"/>
      <c r="BB26" s="335"/>
      <c r="BC26" s="335"/>
      <c r="BD26" s="335"/>
      <c r="BE26" s="335"/>
      <c r="BF26" s="335"/>
      <c r="BG26" s="335"/>
      <c r="BH26" s="335"/>
      <c r="BI26" s="335"/>
      <c r="BJ26" s="335"/>
      <c r="BK26" s="335"/>
      <c r="BL26" s="335"/>
      <c r="BM26" s="335"/>
      <c r="BN26" s="336"/>
      <c r="BO26" s="48"/>
      <c r="BP26" s="48"/>
      <c r="BQ26" s="147"/>
    </row>
    <row r="27" spans="2:69" ht="11.1" customHeight="1" x14ac:dyDescent="0.2">
      <c r="B27" s="177" t="s">
        <v>6</v>
      </c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333"/>
      <c r="Z27" s="333"/>
      <c r="AA27" s="333"/>
      <c r="AB27" s="333"/>
      <c r="AC27" s="333"/>
      <c r="AD27" s="333"/>
      <c r="AE27" s="333"/>
      <c r="AF27" s="333"/>
      <c r="AG27" s="333"/>
      <c r="AH27" s="333"/>
      <c r="AI27" s="333"/>
      <c r="AJ27" s="333"/>
      <c r="AK27" s="333"/>
      <c r="AL27" s="333"/>
      <c r="AM27" s="333"/>
      <c r="AN27" s="333"/>
      <c r="AO27" s="333"/>
      <c r="AP27" s="333"/>
      <c r="AQ27" s="333"/>
      <c r="AR27" s="333"/>
      <c r="AS27" s="333"/>
      <c r="AT27" s="333"/>
      <c r="AU27" s="333"/>
      <c r="AV27" s="333"/>
      <c r="AW27" s="333"/>
      <c r="AX27" s="333"/>
      <c r="AY27" s="333"/>
      <c r="AZ27" s="333"/>
      <c r="BA27" s="333"/>
      <c r="BB27" s="333"/>
      <c r="BC27" s="333"/>
      <c r="BD27" s="333"/>
      <c r="BE27" s="333"/>
      <c r="BF27" s="333"/>
      <c r="BG27" s="333"/>
      <c r="BH27" s="333"/>
      <c r="BI27" s="333"/>
      <c r="BJ27" s="333"/>
      <c r="BK27" s="333"/>
      <c r="BL27" s="333"/>
      <c r="BM27" s="333"/>
      <c r="BN27" s="333"/>
      <c r="BO27" s="333"/>
      <c r="BP27" s="333"/>
      <c r="BQ27" s="147"/>
    </row>
    <row r="28" spans="2:69" ht="11.1" customHeight="1" x14ac:dyDescent="0.2">
      <c r="B28" s="177" t="s">
        <v>1459</v>
      </c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332" t="s">
        <v>1790</v>
      </c>
      <c r="Z28" s="332"/>
      <c r="AA28" s="332"/>
      <c r="AB28" s="332"/>
      <c r="AC28" s="332"/>
      <c r="AD28" s="332"/>
      <c r="AE28" s="332"/>
      <c r="AF28" s="332"/>
      <c r="AG28" s="332"/>
      <c r="AH28" s="332"/>
      <c r="AI28" s="332"/>
      <c r="AJ28" s="332"/>
      <c r="AK28" s="332"/>
      <c r="AL28" s="332"/>
      <c r="AM28" s="332"/>
      <c r="AN28" s="332"/>
      <c r="AO28" s="332"/>
      <c r="AP28" s="332"/>
      <c r="AQ28" s="332"/>
      <c r="AR28" s="332"/>
      <c r="AS28" s="332"/>
      <c r="AT28" s="332"/>
      <c r="AU28" s="332"/>
      <c r="AV28" s="332"/>
      <c r="AW28" s="332"/>
      <c r="AX28" s="332"/>
      <c r="AY28" s="332"/>
      <c r="AZ28" s="332"/>
      <c r="BA28" s="332"/>
      <c r="BB28" s="332"/>
      <c r="BC28" s="332"/>
      <c r="BD28" s="332"/>
      <c r="BE28" s="332"/>
      <c r="BF28" s="332"/>
      <c r="BG28" s="332"/>
      <c r="BH28" s="332"/>
      <c r="BI28" s="332"/>
      <c r="BJ28" s="332"/>
      <c r="BK28" s="332"/>
      <c r="BL28" s="332"/>
      <c r="BM28" s="332"/>
      <c r="BN28" s="332"/>
      <c r="BO28" s="332"/>
      <c r="BP28" s="332"/>
      <c r="BQ28" s="147"/>
    </row>
    <row r="29" spans="2:69" ht="11.1" customHeight="1" x14ac:dyDescent="0.2">
      <c r="B29" s="215" t="s">
        <v>1461</v>
      </c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73"/>
      <c r="W29" s="273"/>
      <c r="X29" s="273"/>
      <c r="Y29" s="273"/>
      <c r="Z29" s="273"/>
      <c r="AA29" s="273"/>
      <c r="AB29" s="273"/>
      <c r="AC29" s="273"/>
      <c r="AD29" s="273"/>
      <c r="AE29" s="273"/>
      <c r="AF29" s="273"/>
      <c r="AG29" s="273"/>
      <c r="AH29" s="273"/>
      <c r="AI29" s="273"/>
      <c r="AJ29" s="273"/>
      <c r="AK29" s="273"/>
      <c r="AL29" s="273"/>
      <c r="AM29" s="273"/>
      <c r="AN29" s="273"/>
      <c r="AO29" s="273"/>
      <c r="AP29" s="273"/>
      <c r="AQ29" s="273"/>
      <c r="AR29" s="273"/>
      <c r="AS29" s="273"/>
      <c r="AT29" s="273"/>
      <c r="AU29" s="273"/>
      <c r="AV29" s="273"/>
      <c r="AW29" s="273"/>
      <c r="AX29" s="273"/>
      <c r="AY29" s="273"/>
      <c r="AZ29" s="273"/>
      <c r="BA29" s="273"/>
      <c r="BB29" s="273"/>
      <c r="BC29" s="273"/>
      <c r="BD29" s="273"/>
      <c r="BE29" s="273"/>
      <c r="BF29" s="273"/>
      <c r="BG29" s="273"/>
      <c r="BH29" s="273"/>
      <c r="BI29" s="273"/>
      <c r="BJ29" s="273"/>
      <c r="BK29" s="273"/>
      <c r="BL29" s="273"/>
      <c r="BM29" s="273"/>
      <c r="BN29" s="273"/>
    </row>
    <row r="30" spans="2:69" ht="11.25" customHeight="1" x14ac:dyDescent="0.2">
      <c r="B30" s="287" t="s">
        <v>7</v>
      </c>
      <c r="C30" s="288"/>
      <c r="D30" s="288"/>
      <c r="E30" s="288"/>
      <c r="F30" s="288"/>
      <c r="G30" s="288"/>
      <c r="H30" s="288"/>
      <c r="I30" s="288"/>
      <c r="J30" s="288"/>
      <c r="K30" s="288"/>
      <c r="L30" s="288"/>
      <c r="M30" s="289"/>
      <c r="N30" s="324" t="s">
        <v>8</v>
      </c>
      <c r="O30" s="325"/>
      <c r="P30" s="325"/>
      <c r="Q30" s="325"/>
      <c r="R30" s="325"/>
      <c r="S30" s="325"/>
      <c r="T30" s="325"/>
      <c r="U30" s="325"/>
      <c r="V30" s="325"/>
      <c r="W30" s="325"/>
      <c r="X30" s="325"/>
      <c r="Y30" s="326"/>
      <c r="Z30" s="235" t="s">
        <v>9</v>
      </c>
      <c r="AA30" s="236"/>
      <c r="AB30" s="236"/>
      <c r="AC30" s="236"/>
      <c r="AD30" s="236"/>
      <c r="AE30" s="236"/>
      <c r="AF30" s="236"/>
      <c r="AG30" s="236"/>
      <c r="AH30" s="236"/>
      <c r="AI30" s="236"/>
      <c r="AJ30" s="236"/>
      <c r="AK30" s="236"/>
      <c r="AL30" s="236"/>
      <c r="AM30" s="236"/>
      <c r="AN30" s="236"/>
      <c r="AO30" s="236"/>
      <c r="AP30" s="236"/>
      <c r="AQ30" s="236"/>
      <c r="AR30" s="236"/>
      <c r="AS30" s="236"/>
      <c r="AT30" s="236"/>
      <c r="AU30" s="236"/>
      <c r="AV30" s="236"/>
      <c r="AW30" s="236"/>
      <c r="AX30" s="236"/>
      <c r="AY30" s="236"/>
      <c r="AZ30" s="236"/>
      <c r="BA30" s="236"/>
      <c r="BB30" s="330" t="s">
        <v>12</v>
      </c>
      <c r="BC30" s="330"/>
      <c r="BD30" s="330"/>
      <c r="BE30" s="330"/>
      <c r="BF30" s="330"/>
      <c r="BG30" s="330"/>
      <c r="BH30" s="330"/>
      <c r="BI30" s="330"/>
      <c r="BJ30" s="330"/>
      <c r="BK30" s="330"/>
      <c r="BL30" s="330"/>
      <c r="BM30" s="330"/>
      <c r="BN30" s="330"/>
      <c r="BO30" s="330"/>
      <c r="BP30" s="330"/>
      <c r="BQ30" s="147"/>
    </row>
    <row r="31" spans="2:69" ht="11.25" customHeight="1" x14ac:dyDescent="0.2">
      <c r="B31" s="290"/>
      <c r="C31" s="291"/>
      <c r="D31" s="291"/>
      <c r="E31" s="291"/>
      <c r="F31" s="291"/>
      <c r="G31" s="291"/>
      <c r="H31" s="291"/>
      <c r="I31" s="291"/>
      <c r="J31" s="291"/>
      <c r="K31" s="291"/>
      <c r="L31" s="291"/>
      <c r="M31" s="292"/>
      <c r="N31" s="327"/>
      <c r="O31" s="328"/>
      <c r="P31" s="328"/>
      <c r="Q31" s="328"/>
      <c r="R31" s="328"/>
      <c r="S31" s="328"/>
      <c r="T31" s="328"/>
      <c r="U31" s="328"/>
      <c r="V31" s="328"/>
      <c r="W31" s="328"/>
      <c r="X31" s="328"/>
      <c r="Y31" s="329"/>
      <c r="Z31" s="159" t="s">
        <v>117</v>
      </c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330" t="s">
        <v>11</v>
      </c>
      <c r="AM31" s="330"/>
      <c r="AN31" s="330"/>
      <c r="AO31" s="330"/>
      <c r="AP31" s="330"/>
      <c r="AQ31" s="330"/>
      <c r="AR31" s="330"/>
      <c r="AS31" s="330"/>
      <c r="AT31" s="330"/>
      <c r="AU31" s="330"/>
      <c r="AV31" s="330"/>
      <c r="AW31" s="330"/>
      <c r="AX31" s="330"/>
      <c r="AY31" s="330"/>
      <c r="AZ31" s="330"/>
      <c r="BA31" s="331"/>
      <c r="BB31" s="330"/>
      <c r="BC31" s="330"/>
      <c r="BD31" s="330"/>
      <c r="BE31" s="330"/>
      <c r="BF31" s="330"/>
      <c r="BG31" s="330"/>
      <c r="BH31" s="330"/>
      <c r="BI31" s="330"/>
      <c r="BJ31" s="330"/>
      <c r="BK31" s="330"/>
      <c r="BL31" s="330"/>
      <c r="BM31" s="330"/>
      <c r="BN31" s="330"/>
      <c r="BO31" s="330"/>
      <c r="BP31" s="330"/>
      <c r="BQ31" s="147"/>
    </row>
    <row r="32" spans="2:69" ht="21" customHeight="1" x14ac:dyDescent="0.2">
      <c r="B32" s="237"/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9"/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40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284"/>
      <c r="AM32" s="241"/>
      <c r="AN32" s="241"/>
      <c r="AO32" s="241"/>
      <c r="AP32" s="241"/>
      <c r="AQ32" s="241"/>
      <c r="AR32" s="241"/>
      <c r="AS32" s="241"/>
      <c r="AT32" s="241"/>
      <c r="AU32" s="241"/>
      <c r="AV32" s="241"/>
      <c r="AW32" s="241"/>
      <c r="AX32" s="241"/>
      <c r="AY32" s="241"/>
      <c r="AZ32" s="241"/>
      <c r="BA32" s="242"/>
      <c r="BB32" s="321" t="str">
        <f>IF(B34="ПО платежного терминала UPOS (POSGate v.1.0)","197.69.1.1","")</f>
        <v/>
      </c>
      <c r="BC32" s="322"/>
      <c r="BD32" s="322"/>
      <c r="BE32" s="322"/>
      <c r="BF32" s="322"/>
      <c r="BG32" s="322"/>
      <c r="BH32" s="322"/>
      <c r="BI32" s="322"/>
      <c r="BJ32" s="322"/>
      <c r="BK32" s="322"/>
      <c r="BL32" s="322"/>
      <c r="BM32" s="322"/>
      <c r="BN32" s="322"/>
      <c r="BO32" s="322"/>
      <c r="BP32" s="323"/>
      <c r="BQ32" s="147"/>
    </row>
    <row r="33" spans="1:279" ht="11.1" customHeight="1" x14ac:dyDescent="0.2">
      <c r="B33" s="235" t="s">
        <v>1483</v>
      </c>
      <c r="C33" s="236"/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6"/>
      <c r="S33" s="236"/>
      <c r="T33" s="236"/>
      <c r="U33" s="236"/>
      <c r="V33" s="236"/>
      <c r="W33" s="236"/>
      <c r="X33" s="236"/>
      <c r="Y33" s="236"/>
      <c r="Z33" s="236"/>
      <c r="AA33" s="236"/>
      <c r="AB33" s="236"/>
      <c r="AC33" s="236"/>
      <c r="AD33" s="236"/>
      <c r="AE33" s="236"/>
      <c r="AF33" s="236"/>
      <c r="AG33" s="236"/>
      <c r="AH33" s="236"/>
      <c r="AI33" s="236"/>
      <c r="AJ33" s="236"/>
      <c r="AK33" s="342"/>
      <c r="AL33" s="235" t="s">
        <v>1484</v>
      </c>
      <c r="AM33" s="236"/>
      <c r="AN33" s="236"/>
      <c r="AO33" s="236"/>
      <c r="AP33" s="236"/>
      <c r="AQ33" s="236"/>
      <c r="AR33" s="236"/>
      <c r="AS33" s="236"/>
      <c r="AT33" s="236"/>
      <c r="AU33" s="236"/>
      <c r="AV33" s="236"/>
      <c r="AW33" s="236"/>
      <c r="AX33" s="236"/>
      <c r="AY33" s="236"/>
      <c r="AZ33" s="236"/>
      <c r="BA33" s="236"/>
      <c r="BB33" s="236"/>
      <c r="BC33" s="236"/>
      <c r="BD33" s="236"/>
      <c r="BE33" s="236"/>
      <c r="BF33" s="236"/>
      <c r="BG33" s="236"/>
      <c r="BH33" s="236"/>
      <c r="BI33" s="236"/>
      <c r="BJ33" s="236"/>
      <c r="BK33" s="236"/>
      <c r="BL33" s="236"/>
      <c r="BM33" s="236"/>
      <c r="BN33" s="236"/>
      <c r="BO33" s="236"/>
      <c r="BP33" s="342"/>
      <c r="BQ33" s="147"/>
    </row>
    <row r="34" spans="1:279" ht="11.1" customHeight="1" x14ac:dyDescent="0.2">
      <c r="B34" s="343"/>
      <c r="C34" s="344"/>
      <c r="D34" s="344"/>
      <c r="E34" s="344"/>
      <c r="F34" s="344"/>
      <c r="G34" s="344"/>
      <c r="H34" s="344"/>
      <c r="I34" s="344"/>
      <c r="J34" s="344"/>
      <c r="K34" s="344"/>
      <c r="L34" s="344"/>
      <c r="M34" s="344"/>
      <c r="N34" s="344"/>
      <c r="O34" s="344"/>
      <c r="P34" s="344"/>
      <c r="Q34" s="344"/>
      <c r="R34" s="344"/>
      <c r="S34" s="344"/>
      <c r="T34" s="344"/>
      <c r="U34" s="344"/>
      <c r="V34" s="344"/>
      <c r="W34" s="344"/>
      <c r="X34" s="344"/>
      <c r="Y34" s="344"/>
      <c r="Z34" s="344"/>
      <c r="AA34" s="344"/>
      <c r="AB34" s="344"/>
      <c r="AC34" s="344"/>
      <c r="AD34" s="344"/>
      <c r="AE34" s="344"/>
      <c r="AF34" s="344"/>
      <c r="AG34" s="344"/>
      <c r="AH34" s="344"/>
      <c r="AI34" s="344"/>
      <c r="AJ34" s="344"/>
      <c r="AK34" s="345"/>
      <c r="AL34" s="339" t="str">
        <f>IF(B34="CISBase T2","1.0 BELRTT",IF(B34="ПО платежного терминала UPOS (POSGate v.1.0)","30.02.31",""))</f>
        <v/>
      </c>
      <c r="AM34" s="340"/>
      <c r="AN34" s="340"/>
      <c r="AO34" s="340"/>
      <c r="AP34" s="340"/>
      <c r="AQ34" s="340"/>
      <c r="AR34" s="340"/>
      <c r="AS34" s="340"/>
      <c r="AT34" s="340"/>
      <c r="AU34" s="340"/>
      <c r="AV34" s="340"/>
      <c r="AW34" s="340"/>
      <c r="AX34" s="340"/>
      <c r="AY34" s="340"/>
      <c r="AZ34" s="340"/>
      <c r="BA34" s="340"/>
      <c r="BB34" s="340"/>
      <c r="BC34" s="340"/>
      <c r="BD34" s="340"/>
      <c r="BE34" s="340"/>
      <c r="BF34" s="340"/>
      <c r="BG34" s="340"/>
      <c r="BH34" s="340"/>
      <c r="BI34" s="340"/>
      <c r="BJ34" s="340"/>
      <c r="BK34" s="340"/>
      <c r="BL34" s="340"/>
      <c r="BM34" s="340"/>
      <c r="BN34" s="340"/>
      <c r="BO34" s="340"/>
      <c r="BP34" s="341"/>
      <c r="BQ34" s="147"/>
    </row>
    <row r="35" spans="1:279" ht="11.1" customHeight="1" x14ac:dyDescent="0.2">
      <c r="B35" s="347" t="s">
        <v>1497</v>
      </c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  <c r="BM35" s="157"/>
      <c r="BN35" s="157"/>
    </row>
    <row r="36" spans="1:279" ht="11.1" customHeight="1" x14ac:dyDescent="0.2">
      <c r="B36" s="159" t="s">
        <v>13</v>
      </c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 t="s">
        <v>14</v>
      </c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47"/>
    </row>
    <row r="37" spans="1:279" ht="11.1" customHeight="1" x14ac:dyDescent="0.2">
      <c r="B37" s="346"/>
      <c r="C37" s="346"/>
      <c r="D37" s="346"/>
      <c r="E37" s="346"/>
      <c r="F37" s="346"/>
      <c r="G37" s="346"/>
      <c r="H37" s="346"/>
      <c r="I37" s="346"/>
      <c r="J37" s="346"/>
      <c r="K37" s="346"/>
      <c r="L37" s="346"/>
      <c r="M37" s="346"/>
      <c r="N37" s="346"/>
      <c r="O37" s="346"/>
      <c r="P37" s="346"/>
      <c r="Q37" s="346"/>
      <c r="R37" s="346"/>
      <c r="S37" s="346"/>
      <c r="T37" s="346"/>
      <c r="U37" s="346"/>
      <c r="V37" s="346"/>
      <c r="W37" s="346"/>
      <c r="X37" s="346"/>
      <c r="Y37" s="346"/>
      <c r="Z37" s="346"/>
      <c r="AA37" s="346"/>
      <c r="AB37" s="346"/>
      <c r="AC37" s="346"/>
      <c r="AD37" s="346"/>
      <c r="AE37" s="346"/>
      <c r="AF37" s="346"/>
      <c r="AG37" s="346"/>
      <c r="AH37" s="346"/>
      <c r="AI37" s="346"/>
      <c r="AJ37" s="346"/>
      <c r="AK37" s="346"/>
      <c r="AL37" s="346"/>
      <c r="AM37" s="346"/>
      <c r="AN37" s="346"/>
      <c r="AO37" s="346"/>
      <c r="AP37" s="346"/>
      <c r="AQ37" s="346"/>
      <c r="AR37" s="346"/>
      <c r="AS37" s="346"/>
      <c r="AT37" s="346"/>
      <c r="AU37" s="346"/>
      <c r="AV37" s="346"/>
      <c r="AW37" s="346"/>
      <c r="AX37" s="346"/>
      <c r="AY37" s="346"/>
      <c r="AZ37" s="346"/>
      <c r="BA37" s="346"/>
      <c r="BB37" s="346"/>
      <c r="BC37" s="346"/>
      <c r="BD37" s="346"/>
      <c r="BE37" s="346"/>
      <c r="BF37" s="346"/>
      <c r="BG37" s="346"/>
      <c r="BH37" s="346"/>
      <c r="BI37" s="346"/>
      <c r="BJ37" s="346"/>
      <c r="BK37" s="346"/>
      <c r="BL37" s="346"/>
      <c r="BM37" s="346"/>
      <c r="BN37" s="346"/>
      <c r="BO37" s="346"/>
      <c r="BP37" s="346"/>
      <c r="BQ37" s="147"/>
    </row>
    <row r="38" spans="1:279" ht="11.1" customHeight="1" x14ac:dyDescent="0.2">
      <c r="A38" s="104"/>
      <c r="B38" s="225" t="s">
        <v>1502</v>
      </c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6"/>
      <c r="AC38" s="226"/>
      <c r="AD38" s="226"/>
      <c r="AE38" s="226"/>
      <c r="AF38" s="226"/>
      <c r="AG38" s="226"/>
      <c r="AH38" s="226"/>
      <c r="AI38" s="226"/>
      <c r="AJ38" s="226"/>
      <c r="AK38" s="226"/>
      <c r="AL38" s="226"/>
      <c r="AM38" s="226"/>
      <c r="AN38" s="226"/>
      <c r="AO38" s="226"/>
      <c r="AP38" s="226"/>
      <c r="AQ38" s="226"/>
      <c r="AR38" s="226"/>
      <c r="AS38" s="226"/>
      <c r="AT38" s="226"/>
      <c r="AU38" s="226"/>
      <c r="AV38" s="226"/>
      <c r="AW38" s="227"/>
      <c r="AX38" s="227"/>
      <c r="AY38" s="227"/>
      <c r="AZ38" s="227"/>
      <c r="BA38" s="227"/>
      <c r="BB38" s="227"/>
      <c r="BC38" s="227"/>
      <c r="BD38" s="227"/>
      <c r="BE38" s="227"/>
      <c r="BF38" s="227"/>
      <c r="BG38" s="227"/>
      <c r="BH38" s="227"/>
      <c r="BI38" s="227"/>
      <c r="BJ38" s="227"/>
      <c r="BK38" s="227"/>
      <c r="BL38" s="227"/>
      <c r="BM38" s="227"/>
      <c r="BN38" s="227"/>
      <c r="BO38" s="104"/>
      <c r="BP38" s="104"/>
      <c r="BQ38" s="117"/>
    </row>
    <row r="39" spans="1:279" ht="19.5" customHeight="1" x14ac:dyDescent="0.2">
      <c r="A39" s="104"/>
      <c r="B39" s="337" t="s">
        <v>16</v>
      </c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338"/>
      <c r="V39" s="338"/>
      <c r="W39" s="338"/>
      <c r="X39" s="338"/>
      <c r="Y39" s="337" t="s">
        <v>1769</v>
      </c>
      <c r="Z39" s="337"/>
      <c r="AA39" s="337"/>
      <c r="AB39" s="337"/>
      <c r="AC39" s="337"/>
      <c r="AD39" s="337"/>
      <c r="AE39" s="337"/>
      <c r="AF39" s="337"/>
      <c r="AG39" s="337"/>
      <c r="AH39" s="337"/>
      <c r="AI39" s="337"/>
      <c r="AJ39" s="337"/>
      <c r="AK39" s="337"/>
      <c r="AL39" s="337"/>
      <c r="AM39" s="337"/>
      <c r="AN39" s="337"/>
      <c r="AO39" s="337"/>
      <c r="AP39" s="337"/>
      <c r="AQ39" s="337"/>
      <c r="AR39" s="337"/>
      <c r="AS39" s="338"/>
      <c r="AT39" s="338"/>
      <c r="AU39" s="338"/>
      <c r="AV39" s="338"/>
      <c r="AW39" s="313" t="s">
        <v>1504</v>
      </c>
      <c r="AX39" s="314"/>
      <c r="AY39" s="314"/>
      <c r="AZ39" s="314"/>
      <c r="BA39" s="314"/>
      <c r="BB39" s="314"/>
      <c r="BC39" s="314"/>
      <c r="BD39" s="314"/>
      <c r="BE39" s="314"/>
      <c r="BF39" s="314"/>
      <c r="BG39" s="314"/>
      <c r="BH39" s="314"/>
      <c r="BI39" s="314"/>
      <c r="BJ39" s="314"/>
      <c r="BK39" s="314"/>
      <c r="BL39" s="314"/>
      <c r="BM39" s="314"/>
      <c r="BN39" s="315"/>
      <c r="BO39" s="104"/>
      <c r="BP39" s="104"/>
    </row>
    <row r="40" spans="1:279" ht="11.1" customHeight="1" x14ac:dyDescent="0.2">
      <c r="B40" s="156" t="s">
        <v>1485</v>
      </c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58"/>
      <c r="BL40" s="158"/>
      <c r="BM40" s="158"/>
      <c r="BN40" s="158"/>
    </row>
    <row r="41" spans="1:279" ht="11.1" customHeight="1" x14ac:dyDescent="0.2">
      <c r="A41" s="104"/>
      <c r="B41" s="235" t="s">
        <v>16</v>
      </c>
      <c r="C41" s="274"/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274"/>
      <c r="U41" s="274"/>
      <c r="V41" s="274"/>
      <c r="W41" s="274"/>
      <c r="X41" s="274"/>
      <c r="Y41" s="274"/>
      <c r="Z41" s="274"/>
      <c r="AA41" s="274"/>
      <c r="AB41" s="274"/>
      <c r="AC41" s="274"/>
      <c r="AD41" s="274"/>
      <c r="AE41" s="274"/>
      <c r="AF41" s="274"/>
      <c r="AG41" s="206"/>
      <c r="AH41" s="275"/>
      <c r="AI41" s="262"/>
      <c r="AJ41" s="262"/>
      <c r="AK41" s="276"/>
      <c r="AL41" s="235" t="s">
        <v>15</v>
      </c>
      <c r="AM41" s="274"/>
      <c r="AN41" s="274"/>
      <c r="AO41" s="274"/>
      <c r="AP41" s="274"/>
      <c r="AQ41" s="274"/>
      <c r="AR41" s="274"/>
      <c r="AS41" s="274"/>
      <c r="AT41" s="274"/>
      <c r="AU41" s="274"/>
      <c r="AV41" s="274"/>
      <c r="AW41" s="274"/>
      <c r="AX41" s="274"/>
      <c r="AY41" s="274"/>
      <c r="AZ41" s="274"/>
      <c r="BA41" s="274"/>
      <c r="BB41" s="274"/>
      <c r="BC41" s="274"/>
      <c r="BD41" s="274"/>
      <c r="BE41" s="274"/>
      <c r="BF41" s="274"/>
      <c r="BG41" s="274"/>
      <c r="BH41" s="274"/>
      <c r="BI41" s="274"/>
      <c r="BJ41" s="274"/>
      <c r="BK41" s="206"/>
      <c r="BL41" s="277"/>
      <c r="BM41" s="278"/>
      <c r="BN41" s="279"/>
      <c r="BO41" s="110"/>
      <c r="BP41" s="111"/>
    </row>
    <row r="42" spans="1:279" ht="11.1" customHeight="1" x14ac:dyDescent="0.2">
      <c r="C42" s="309" t="s">
        <v>1478</v>
      </c>
      <c r="D42" s="281"/>
      <c r="E42" s="281"/>
      <c r="F42" s="281"/>
      <c r="G42" s="281"/>
      <c r="H42" s="281"/>
      <c r="I42" s="281"/>
      <c r="J42" s="281"/>
      <c r="K42" s="281"/>
      <c r="L42" s="281"/>
      <c r="M42" s="281"/>
      <c r="N42" s="281"/>
      <c r="O42" s="281"/>
      <c r="P42" s="281"/>
      <c r="Q42" s="281"/>
      <c r="R42" s="281"/>
      <c r="S42" s="281"/>
      <c r="T42" s="281"/>
      <c r="U42" s="281"/>
      <c r="V42" s="281"/>
      <c r="W42" s="281"/>
      <c r="X42" s="281"/>
      <c r="Y42" s="281"/>
      <c r="Z42" s="281"/>
      <c r="AA42" s="281"/>
      <c r="AB42" s="281"/>
      <c r="AC42" s="281"/>
      <c r="AD42" s="281"/>
      <c r="AE42" s="281"/>
      <c r="AF42" s="281"/>
      <c r="AG42" s="281"/>
      <c r="AH42" s="281"/>
      <c r="AI42" s="281"/>
      <c r="AJ42" s="281"/>
      <c r="AK42" s="281"/>
      <c r="AL42" s="281"/>
      <c r="AM42" s="281"/>
      <c r="AN42" s="281"/>
      <c r="AO42" s="281"/>
      <c r="AP42" s="281"/>
      <c r="AQ42" s="281"/>
      <c r="AR42" s="281"/>
      <c r="AS42" s="281"/>
      <c r="AT42" s="281"/>
      <c r="AU42" s="281"/>
      <c r="AV42" s="281"/>
      <c r="AW42" s="281"/>
      <c r="AX42" s="281"/>
      <c r="AY42" s="281"/>
      <c r="AZ42" s="281"/>
      <c r="BA42" s="281"/>
      <c r="BB42" s="281"/>
      <c r="BC42" s="281"/>
      <c r="BD42" s="281"/>
      <c r="BE42" s="281"/>
      <c r="BF42" s="281"/>
      <c r="BG42" s="281"/>
      <c r="BH42" s="281"/>
      <c r="BI42" s="281"/>
      <c r="BJ42" s="281"/>
      <c r="BK42" s="281"/>
      <c r="BL42" s="281"/>
      <c r="BM42" s="281"/>
      <c r="BN42" s="281"/>
    </row>
    <row r="43" spans="1:279" ht="11.25" x14ac:dyDescent="0.2">
      <c r="U43" s="21" t="str">
        <f>IF(AH41=0,"",AH41)</f>
        <v/>
      </c>
      <c r="V43" s="10" t="s">
        <v>17</v>
      </c>
      <c r="W43" s="10" t="s">
        <v>18</v>
      </c>
      <c r="AS43" s="22" t="str">
        <f>IF(BL41=0,"",BL41)</f>
        <v/>
      </c>
      <c r="AT43" s="10" t="s">
        <v>17</v>
      </c>
      <c r="AU43" s="10" t="s">
        <v>15</v>
      </c>
    </row>
    <row r="44" spans="1:279" ht="11.1" customHeight="1" x14ac:dyDescent="0.2">
      <c r="B44" s="182" t="s">
        <v>1486</v>
      </c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</row>
    <row r="45" spans="1:279" ht="11.1" customHeight="1" x14ac:dyDescent="0.2">
      <c r="B45" s="318"/>
      <c r="C45" s="319"/>
      <c r="D45" s="319"/>
      <c r="E45" s="319"/>
      <c r="F45" s="319"/>
      <c r="G45" s="319"/>
      <c r="H45" s="319"/>
      <c r="I45" s="319"/>
      <c r="J45" s="319"/>
      <c r="K45" s="319"/>
      <c r="L45" s="319"/>
      <c r="M45" s="319"/>
      <c r="N45" s="319"/>
      <c r="O45" s="319"/>
      <c r="P45" s="319"/>
      <c r="Q45" s="319"/>
      <c r="R45" s="319"/>
      <c r="S45" s="319"/>
      <c r="T45" s="319"/>
      <c r="U45" s="319"/>
      <c r="V45" s="319"/>
      <c r="W45" s="319"/>
      <c r="X45" s="319"/>
      <c r="Y45" s="319"/>
      <c r="Z45" s="319"/>
      <c r="AA45" s="319"/>
      <c r="AB45" s="319"/>
      <c r="AC45" s="319"/>
      <c r="AD45" s="319"/>
      <c r="AE45" s="319"/>
      <c r="AF45" s="319"/>
      <c r="AG45" s="319"/>
      <c r="AH45" s="319"/>
      <c r="AI45" s="319"/>
      <c r="AJ45" s="319"/>
      <c r="AK45" s="319"/>
      <c r="AL45" s="319"/>
      <c r="AM45" s="319"/>
      <c r="AN45" s="319"/>
      <c r="AO45" s="319"/>
      <c r="AP45" s="319"/>
      <c r="AQ45" s="319"/>
      <c r="AR45" s="319"/>
      <c r="AS45" s="319"/>
      <c r="AT45" s="319"/>
      <c r="AU45" s="319"/>
      <c r="AV45" s="319"/>
      <c r="AW45" s="319"/>
      <c r="AX45" s="319"/>
      <c r="AY45" s="319"/>
      <c r="AZ45" s="319"/>
      <c r="BA45" s="319"/>
      <c r="BB45" s="319"/>
      <c r="BC45" s="319"/>
      <c r="BD45" s="319"/>
      <c r="BE45" s="319"/>
      <c r="BF45" s="319"/>
      <c r="BG45" s="319"/>
      <c r="BH45" s="319"/>
      <c r="BI45" s="319"/>
      <c r="BJ45" s="319"/>
      <c r="BK45" s="319"/>
      <c r="BL45" s="319"/>
      <c r="BM45" s="319"/>
      <c r="BN45" s="319"/>
      <c r="BO45" s="319"/>
      <c r="BP45" s="320"/>
      <c r="BQ45" s="147"/>
    </row>
    <row r="46" spans="1:279" s="117" customFormat="1" ht="11.1" customHeight="1" x14ac:dyDescent="0.2">
      <c r="A46" s="103"/>
      <c r="B46" s="112"/>
      <c r="C46" s="112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</row>
    <row r="47" spans="1:279" ht="11.1" customHeight="1" x14ac:dyDescent="0.2">
      <c r="A47" s="103"/>
      <c r="B47" s="223" t="s">
        <v>1446</v>
      </c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43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14" t="s">
        <v>1452</v>
      </c>
      <c r="AM47" s="169"/>
      <c r="AN47" s="170"/>
      <c r="AO47" s="170"/>
      <c r="AP47" s="170"/>
      <c r="AQ47" s="170"/>
      <c r="AR47" s="170"/>
      <c r="AS47" s="115" t="s">
        <v>1452</v>
      </c>
      <c r="AT47" s="171"/>
      <c r="AU47" s="172"/>
      <c r="AV47" s="172"/>
      <c r="AW47" s="172"/>
      <c r="AX47" s="172"/>
      <c r="AY47" s="172"/>
      <c r="AZ47" s="172"/>
      <c r="BA47" s="112"/>
      <c r="BB47" s="114" t="s">
        <v>1463</v>
      </c>
      <c r="BC47" s="173"/>
      <c r="BD47" s="174"/>
      <c r="BE47" s="116" t="s">
        <v>1463</v>
      </c>
      <c r="BF47" s="175"/>
      <c r="BG47" s="175"/>
      <c r="BH47" s="175"/>
      <c r="BI47" s="175"/>
      <c r="BJ47" s="175"/>
      <c r="BK47" s="175"/>
      <c r="BL47" s="116"/>
      <c r="BM47" s="171" t="s">
        <v>1464</v>
      </c>
      <c r="BN47" s="176"/>
      <c r="BO47" s="112"/>
      <c r="BP47" s="112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7"/>
      <c r="CL47" s="117"/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7"/>
      <c r="DE47" s="117"/>
      <c r="DF47" s="117"/>
      <c r="DG47" s="117"/>
      <c r="DH47" s="117"/>
      <c r="DI47" s="117"/>
      <c r="DJ47" s="117"/>
      <c r="DK47" s="117"/>
      <c r="DL47" s="117"/>
      <c r="DM47" s="117"/>
      <c r="DN47" s="117"/>
      <c r="DO47" s="117"/>
      <c r="DP47" s="117"/>
      <c r="DQ47" s="117"/>
      <c r="DR47" s="117"/>
      <c r="DS47" s="117"/>
      <c r="DT47" s="117"/>
      <c r="DU47" s="117"/>
      <c r="DV47" s="117"/>
      <c r="DW47" s="117"/>
      <c r="DX47" s="117"/>
      <c r="DY47" s="117"/>
      <c r="DZ47" s="117"/>
      <c r="EA47" s="117"/>
      <c r="EB47" s="117"/>
      <c r="EC47" s="117"/>
      <c r="ED47" s="117"/>
      <c r="EE47" s="117"/>
      <c r="EF47" s="117"/>
      <c r="EG47" s="117"/>
      <c r="EH47" s="117"/>
      <c r="EI47" s="117"/>
      <c r="EJ47" s="117"/>
      <c r="EK47" s="117"/>
      <c r="EL47" s="117"/>
      <c r="EM47" s="117"/>
      <c r="EN47" s="117"/>
      <c r="EO47" s="117"/>
      <c r="EP47" s="117"/>
      <c r="EQ47" s="117"/>
      <c r="ER47" s="117"/>
      <c r="ES47" s="117"/>
      <c r="ET47" s="117"/>
      <c r="EU47" s="117"/>
      <c r="EV47" s="117"/>
      <c r="EW47" s="117"/>
      <c r="EX47" s="117"/>
      <c r="EY47" s="117"/>
      <c r="EZ47" s="117"/>
      <c r="FA47" s="117"/>
      <c r="FB47" s="117"/>
      <c r="FC47" s="117"/>
      <c r="FD47" s="117"/>
      <c r="FE47" s="117"/>
      <c r="FF47" s="117"/>
      <c r="FG47" s="117"/>
      <c r="FH47" s="117"/>
      <c r="FI47" s="117"/>
      <c r="FJ47" s="117"/>
      <c r="FK47" s="117"/>
      <c r="FL47" s="117"/>
      <c r="FM47" s="117"/>
      <c r="FN47" s="117"/>
      <c r="FO47" s="117"/>
      <c r="FP47" s="117"/>
      <c r="FQ47" s="117"/>
      <c r="FR47" s="117"/>
      <c r="FS47" s="117"/>
      <c r="FT47" s="117"/>
      <c r="FU47" s="117"/>
      <c r="FV47" s="117"/>
      <c r="FW47" s="117"/>
      <c r="FX47" s="117"/>
      <c r="FY47" s="117"/>
      <c r="FZ47" s="117"/>
      <c r="GA47" s="117"/>
      <c r="GB47" s="117"/>
      <c r="GC47" s="117"/>
      <c r="GD47" s="117"/>
      <c r="GE47" s="117"/>
      <c r="GF47" s="117"/>
      <c r="GG47" s="117"/>
      <c r="GH47" s="117"/>
      <c r="GI47" s="117"/>
      <c r="GJ47" s="117"/>
      <c r="GK47" s="117"/>
      <c r="GL47" s="117"/>
      <c r="GM47" s="117"/>
      <c r="GN47" s="117"/>
      <c r="GO47" s="117"/>
      <c r="GP47" s="117"/>
      <c r="GQ47" s="117"/>
      <c r="GR47" s="117"/>
      <c r="GS47" s="117"/>
      <c r="GT47" s="117"/>
      <c r="GU47" s="117"/>
      <c r="GV47" s="117"/>
      <c r="GW47" s="117"/>
      <c r="GX47" s="117"/>
      <c r="GY47" s="117"/>
      <c r="GZ47" s="117"/>
      <c r="HA47" s="117"/>
      <c r="HB47" s="117"/>
      <c r="HC47" s="117"/>
      <c r="HD47" s="117"/>
      <c r="HE47" s="117"/>
      <c r="HF47" s="117"/>
      <c r="HG47" s="117"/>
      <c r="HH47" s="117"/>
      <c r="HI47" s="117"/>
      <c r="HJ47" s="117"/>
      <c r="HK47" s="117"/>
      <c r="HL47" s="117"/>
      <c r="HM47" s="117"/>
      <c r="HN47" s="117"/>
      <c r="HO47" s="117"/>
      <c r="HP47" s="117"/>
      <c r="HQ47" s="117"/>
      <c r="HR47" s="117"/>
      <c r="HS47" s="117"/>
      <c r="HT47" s="117"/>
      <c r="HU47" s="117"/>
      <c r="HV47" s="117"/>
      <c r="HW47" s="117"/>
      <c r="HX47" s="117"/>
      <c r="HY47" s="117"/>
      <c r="HZ47" s="117"/>
      <c r="IA47" s="117"/>
      <c r="IB47" s="117"/>
      <c r="IC47" s="117"/>
      <c r="ID47" s="117"/>
      <c r="IE47" s="117"/>
      <c r="IF47" s="117"/>
      <c r="IG47" s="117"/>
      <c r="IH47" s="117"/>
      <c r="II47" s="117"/>
      <c r="IJ47" s="117"/>
      <c r="IK47" s="117"/>
      <c r="IL47" s="117"/>
      <c r="IM47" s="117"/>
      <c r="IN47" s="117"/>
      <c r="IO47" s="117"/>
      <c r="IP47" s="117"/>
      <c r="IQ47" s="117"/>
      <c r="IR47" s="117"/>
      <c r="IS47" s="117"/>
      <c r="IT47" s="117"/>
      <c r="IU47" s="117"/>
      <c r="IV47" s="117"/>
      <c r="IW47" s="117"/>
      <c r="IX47" s="117"/>
      <c r="IY47" s="117"/>
      <c r="IZ47" s="117"/>
      <c r="JA47" s="117"/>
      <c r="JB47" s="117"/>
      <c r="JC47" s="117"/>
      <c r="JD47" s="117"/>
      <c r="JE47" s="117"/>
      <c r="JF47" s="117"/>
      <c r="JG47" s="117"/>
      <c r="JH47" s="117"/>
      <c r="JI47" s="117"/>
      <c r="JJ47" s="117"/>
      <c r="JK47" s="117"/>
      <c r="JL47" s="117"/>
      <c r="JM47" s="117"/>
      <c r="JN47" s="117"/>
      <c r="JO47" s="117"/>
      <c r="JP47" s="117"/>
      <c r="JQ47" s="117"/>
      <c r="JR47" s="117"/>
      <c r="JS47" s="117"/>
    </row>
    <row r="48" spans="1:279" ht="11.1" customHeight="1" x14ac:dyDescent="0.2">
      <c r="A48" s="103"/>
      <c r="B48" s="118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208" t="s">
        <v>1465</v>
      </c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/>
      <c r="AJ48" s="209"/>
      <c r="AK48" s="209"/>
      <c r="AL48" s="120"/>
      <c r="AM48" s="208" t="s">
        <v>1466</v>
      </c>
      <c r="AN48" s="210"/>
      <c r="AO48" s="210"/>
      <c r="AP48" s="210"/>
      <c r="AQ48" s="210"/>
      <c r="AR48" s="210"/>
      <c r="AS48" s="121"/>
      <c r="AT48" s="211" t="s">
        <v>1462</v>
      </c>
      <c r="AU48" s="212"/>
      <c r="AV48" s="212"/>
      <c r="AW48" s="212"/>
      <c r="AX48" s="212"/>
      <c r="AY48" s="212"/>
      <c r="AZ48" s="2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CP48" s="117"/>
      <c r="CQ48" s="117"/>
      <c r="CR48" s="117"/>
      <c r="CS48" s="117"/>
      <c r="CT48" s="117"/>
      <c r="CU48" s="117"/>
      <c r="CV48" s="117"/>
      <c r="CW48" s="117"/>
      <c r="CX48" s="117"/>
      <c r="CY48" s="117"/>
      <c r="CZ48" s="117"/>
      <c r="DA48" s="117"/>
      <c r="DB48" s="117"/>
      <c r="DC48" s="117"/>
      <c r="DD48" s="117"/>
      <c r="DE48" s="117"/>
      <c r="DF48" s="117"/>
      <c r="DG48" s="117"/>
      <c r="DH48" s="117"/>
      <c r="DI48" s="117"/>
      <c r="DJ48" s="117"/>
      <c r="DK48" s="117"/>
      <c r="DL48" s="117"/>
      <c r="DM48" s="117"/>
      <c r="DN48" s="117"/>
      <c r="DO48" s="117"/>
      <c r="DP48" s="117"/>
      <c r="DQ48" s="117"/>
      <c r="DR48" s="117"/>
      <c r="DS48" s="117"/>
      <c r="DT48" s="117"/>
      <c r="DU48" s="117"/>
      <c r="DV48" s="117"/>
      <c r="DW48" s="117"/>
      <c r="DX48" s="117"/>
      <c r="DY48" s="117"/>
      <c r="DZ48" s="117"/>
      <c r="EA48" s="117"/>
      <c r="EB48" s="117"/>
      <c r="EC48" s="117"/>
      <c r="ED48" s="117"/>
      <c r="EE48" s="117"/>
      <c r="EF48" s="117"/>
      <c r="EG48" s="117"/>
      <c r="EH48" s="117"/>
      <c r="EI48" s="117"/>
      <c r="EJ48" s="117"/>
      <c r="EK48" s="117"/>
      <c r="EL48" s="117"/>
      <c r="EM48" s="117"/>
      <c r="EN48" s="117"/>
      <c r="EO48" s="117"/>
      <c r="EP48" s="117"/>
      <c r="EQ48" s="117"/>
      <c r="ER48" s="117"/>
      <c r="ES48" s="117"/>
      <c r="ET48" s="117"/>
      <c r="EU48" s="117"/>
      <c r="EV48" s="117"/>
      <c r="EW48" s="117"/>
      <c r="EX48" s="117"/>
      <c r="EY48" s="117"/>
      <c r="EZ48" s="117"/>
      <c r="FA48" s="117"/>
      <c r="FB48" s="117"/>
      <c r="FC48" s="117"/>
      <c r="FD48" s="117"/>
      <c r="FE48" s="117"/>
      <c r="FF48" s="117"/>
      <c r="FG48" s="117"/>
      <c r="FH48" s="117"/>
      <c r="FI48" s="117"/>
      <c r="FJ48" s="117"/>
      <c r="FK48" s="117"/>
      <c r="FL48" s="117"/>
      <c r="FM48" s="117"/>
      <c r="FN48" s="117"/>
      <c r="FO48" s="117"/>
      <c r="FP48" s="117"/>
      <c r="FQ48" s="117"/>
      <c r="FR48" s="117"/>
      <c r="FS48" s="117"/>
      <c r="FT48" s="117"/>
      <c r="FU48" s="117"/>
      <c r="FV48" s="117"/>
      <c r="FW48" s="117"/>
      <c r="FX48" s="117"/>
      <c r="FY48" s="117"/>
      <c r="FZ48" s="117"/>
      <c r="GA48" s="117"/>
      <c r="GB48" s="117"/>
      <c r="GC48" s="117"/>
      <c r="GD48" s="117"/>
      <c r="GE48" s="117"/>
      <c r="GF48" s="117"/>
      <c r="GG48" s="117"/>
      <c r="GH48" s="117"/>
      <c r="GI48" s="117"/>
      <c r="GJ48" s="117"/>
      <c r="GK48" s="117"/>
      <c r="GL48" s="117"/>
      <c r="GM48" s="117"/>
      <c r="GN48" s="117"/>
      <c r="GO48" s="117"/>
      <c r="GP48" s="117"/>
      <c r="GQ48" s="117"/>
      <c r="GR48" s="117"/>
      <c r="GS48" s="117"/>
      <c r="GT48" s="117"/>
      <c r="GU48" s="117"/>
      <c r="GV48" s="117"/>
      <c r="GW48" s="117"/>
      <c r="GX48" s="117"/>
      <c r="GY48" s="117"/>
      <c r="GZ48" s="117"/>
      <c r="HA48" s="117"/>
      <c r="HB48" s="117"/>
      <c r="HC48" s="117"/>
      <c r="HD48" s="117"/>
      <c r="HE48" s="117"/>
      <c r="HF48" s="117"/>
      <c r="HG48" s="117"/>
      <c r="HH48" s="117"/>
      <c r="HI48" s="117"/>
      <c r="HJ48" s="117"/>
      <c r="HK48" s="117"/>
      <c r="HL48" s="117"/>
      <c r="HM48" s="117"/>
      <c r="HN48" s="117"/>
      <c r="HO48" s="117"/>
      <c r="HP48" s="117"/>
      <c r="HQ48" s="117"/>
      <c r="HR48" s="117"/>
      <c r="HS48" s="117"/>
      <c r="HT48" s="117"/>
      <c r="HU48" s="117"/>
      <c r="HV48" s="117"/>
      <c r="HW48" s="117"/>
      <c r="HX48" s="117"/>
      <c r="HY48" s="117"/>
      <c r="HZ48" s="117"/>
      <c r="IA48" s="117"/>
      <c r="IB48" s="117"/>
      <c r="IC48" s="117"/>
      <c r="ID48" s="117"/>
      <c r="IE48" s="117"/>
      <c r="IF48" s="117"/>
      <c r="IG48" s="117"/>
      <c r="IH48" s="117"/>
      <c r="II48" s="117"/>
      <c r="IJ48" s="117"/>
      <c r="IK48" s="117"/>
      <c r="IL48" s="117"/>
      <c r="IM48" s="117"/>
      <c r="IN48" s="117"/>
      <c r="IO48" s="117"/>
      <c r="IP48" s="117"/>
      <c r="IQ48" s="117"/>
      <c r="IR48" s="117"/>
      <c r="IS48" s="117"/>
      <c r="IT48" s="117"/>
      <c r="IU48" s="117"/>
      <c r="IV48" s="117"/>
      <c r="IW48" s="117"/>
      <c r="IX48" s="117"/>
      <c r="IY48" s="117"/>
      <c r="IZ48" s="117"/>
      <c r="JA48" s="117"/>
      <c r="JB48" s="117"/>
      <c r="JC48" s="117"/>
      <c r="JD48" s="117"/>
      <c r="JE48" s="117"/>
      <c r="JF48" s="117"/>
      <c r="JG48" s="117"/>
      <c r="JH48" s="117"/>
      <c r="JI48" s="117"/>
      <c r="JJ48" s="117"/>
      <c r="JK48" s="117"/>
      <c r="JL48" s="117"/>
      <c r="JM48" s="117"/>
      <c r="JN48" s="117"/>
      <c r="JO48" s="117"/>
      <c r="JP48" s="117"/>
      <c r="JQ48" s="117"/>
      <c r="JR48" s="117"/>
      <c r="JS48" s="117"/>
    </row>
    <row r="49" spans="1:69" ht="11.1" customHeight="1" x14ac:dyDescent="0.2">
      <c r="A49" s="12"/>
      <c r="B49" s="180" t="s">
        <v>1467</v>
      </c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</row>
    <row r="50" spans="1:69" ht="9.75" customHeight="1" x14ac:dyDescent="0.2">
      <c r="B50" s="182" t="s">
        <v>1474</v>
      </c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158"/>
      <c r="BC50" s="158"/>
      <c r="BD50" s="158"/>
      <c r="BE50" s="158"/>
      <c r="BF50" s="158"/>
      <c r="BG50" s="158"/>
      <c r="BH50" s="158"/>
      <c r="BI50" s="158"/>
      <c r="BJ50" s="158"/>
      <c r="BK50" s="158"/>
      <c r="BL50" s="158"/>
      <c r="BM50" s="158"/>
      <c r="BN50" s="158"/>
    </row>
    <row r="51" spans="1:69" ht="10.5" customHeight="1" x14ac:dyDescent="0.2">
      <c r="B51" s="246"/>
      <c r="C51" s="246"/>
      <c r="D51" s="246"/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  <c r="R51" s="246"/>
      <c r="S51" s="246"/>
      <c r="T51" s="246"/>
      <c r="U51" s="246"/>
      <c r="V51" s="246"/>
      <c r="W51" s="246"/>
      <c r="X51" s="246"/>
      <c r="Y51" s="246"/>
      <c r="Z51" s="246"/>
      <c r="AA51" s="246"/>
      <c r="AB51" s="246"/>
      <c r="AC51" s="246"/>
      <c r="AD51" s="246"/>
      <c r="AE51" s="246"/>
      <c r="AF51" s="246"/>
      <c r="AG51" s="246"/>
      <c r="AH51" s="246"/>
      <c r="AI51" s="246"/>
      <c r="AJ51" s="246"/>
      <c r="AK51" s="246"/>
      <c r="AL51" s="246"/>
      <c r="AM51" s="246"/>
      <c r="AN51" s="246"/>
      <c r="AO51" s="246"/>
      <c r="AP51" s="246"/>
      <c r="AQ51" s="246"/>
      <c r="AR51" s="246"/>
      <c r="AS51" s="246"/>
      <c r="AT51" s="246"/>
      <c r="AU51" s="246"/>
      <c r="AV51" s="246"/>
      <c r="AW51" s="246"/>
      <c r="AX51" s="246"/>
      <c r="AY51" s="246"/>
      <c r="AZ51" s="246"/>
      <c r="BA51" s="246"/>
      <c r="BB51" s="246"/>
      <c r="BC51" s="246"/>
      <c r="BD51" s="246"/>
      <c r="BE51" s="246"/>
      <c r="BF51" s="246"/>
      <c r="BG51" s="246"/>
      <c r="BH51" s="246"/>
      <c r="BI51" s="246"/>
      <c r="BJ51" s="246"/>
      <c r="BK51" s="246"/>
      <c r="BL51" s="246"/>
      <c r="BM51" s="246"/>
      <c r="BN51" s="246"/>
      <c r="BO51" s="246"/>
      <c r="BP51" s="246"/>
      <c r="BQ51" s="147"/>
    </row>
    <row r="52" spans="1:69" ht="11.1" customHeight="1" x14ac:dyDescent="0.2">
      <c r="B52" s="310" t="s">
        <v>1500</v>
      </c>
      <c r="C52" s="274"/>
      <c r="D52" s="274"/>
      <c r="E52" s="274"/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274"/>
      <c r="U52" s="274"/>
      <c r="V52" s="274"/>
      <c r="W52" s="274"/>
      <c r="X52" s="274"/>
      <c r="Y52" s="274"/>
      <c r="Z52" s="274"/>
      <c r="AA52" s="274"/>
      <c r="AB52" s="274"/>
      <c r="AC52" s="274"/>
      <c r="AD52" s="274"/>
      <c r="AE52" s="274"/>
      <c r="AF52" s="274"/>
      <c r="AG52" s="274"/>
      <c r="AH52" s="274"/>
      <c r="AI52" s="274"/>
      <c r="AJ52" s="274"/>
      <c r="AK52" s="274"/>
      <c r="AL52" s="274"/>
      <c r="AM52" s="274"/>
      <c r="AN52" s="274"/>
      <c r="AO52" s="274"/>
      <c r="AP52" s="274"/>
      <c r="AQ52" s="274"/>
      <c r="AR52" s="274"/>
      <c r="AS52" s="274"/>
      <c r="AT52" s="274"/>
      <c r="AU52" s="274"/>
      <c r="AV52" s="274"/>
      <c r="AW52" s="274"/>
      <c r="AX52" s="274"/>
      <c r="AY52" s="274"/>
      <c r="AZ52" s="274"/>
      <c r="BA52" s="274"/>
      <c r="BB52" s="274"/>
      <c r="BC52" s="274"/>
      <c r="BD52" s="274"/>
      <c r="BE52" s="274"/>
      <c r="BF52" s="274"/>
      <c r="BG52" s="274"/>
      <c r="BH52" s="274"/>
      <c r="BI52" s="274"/>
      <c r="BJ52" s="274"/>
      <c r="BK52" s="274"/>
      <c r="BL52" s="274"/>
      <c r="BM52" s="274"/>
      <c r="BN52" s="274"/>
    </row>
    <row r="53" spans="1:69" ht="11.1" customHeight="1" x14ac:dyDescent="0.2">
      <c r="B53" s="177" t="s">
        <v>1468</v>
      </c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257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8"/>
      <c r="AB53" s="258"/>
      <c r="AC53" s="258"/>
      <c r="AD53" s="258"/>
      <c r="AE53" s="258"/>
      <c r="AF53" s="258"/>
      <c r="AG53" s="258"/>
      <c r="AH53" s="258"/>
      <c r="AI53" s="258"/>
      <c r="AJ53" s="258"/>
      <c r="AK53" s="258"/>
      <c r="AL53" s="258"/>
      <c r="AM53" s="258"/>
      <c r="AN53" s="258"/>
      <c r="AO53" s="258"/>
      <c r="AP53" s="258"/>
      <c r="AQ53" s="258"/>
      <c r="AR53" s="258"/>
      <c r="AS53" s="258"/>
      <c r="AT53" s="258"/>
      <c r="AU53" s="258"/>
      <c r="AV53" s="258"/>
      <c r="AW53" s="258"/>
      <c r="AX53" s="258"/>
      <c r="AY53" s="258"/>
      <c r="AZ53" s="258"/>
      <c r="BA53" s="258"/>
      <c r="BB53" s="258"/>
      <c r="BC53" s="258"/>
      <c r="BD53" s="258"/>
      <c r="BE53" s="258"/>
      <c r="BF53" s="258"/>
      <c r="BG53" s="258"/>
      <c r="BH53" s="258"/>
      <c r="BI53" s="258"/>
      <c r="BJ53" s="258"/>
      <c r="BK53" s="258"/>
      <c r="BL53" s="258"/>
      <c r="BM53" s="258"/>
      <c r="BN53" s="258"/>
      <c r="BO53" s="258"/>
      <c r="BP53" s="259"/>
      <c r="BQ53" s="147"/>
    </row>
    <row r="54" spans="1:69" ht="11.1" customHeight="1" x14ac:dyDescent="0.2">
      <c r="B54" s="310" t="s">
        <v>1475</v>
      </c>
      <c r="C54" s="274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74"/>
      <c r="O54" s="274"/>
      <c r="P54" s="274"/>
      <c r="Q54" s="274"/>
      <c r="R54" s="274"/>
      <c r="S54" s="274"/>
      <c r="T54" s="274"/>
      <c r="U54" s="274"/>
      <c r="V54" s="274"/>
      <c r="W54" s="274"/>
      <c r="X54" s="274"/>
      <c r="Y54" s="274"/>
      <c r="Z54" s="274"/>
      <c r="AA54" s="274"/>
      <c r="AB54" s="274"/>
      <c r="AC54" s="274"/>
      <c r="AD54" s="274"/>
      <c r="AE54" s="274"/>
      <c r="AF54" s="274"/>
      <c r="AG54" s="274"/>
      <c r="AH54" s="274"/>
      <c r="AI54" s="274"/>
      <c r="AJ54" s="274"/>
      <c r="AK54" s="274"/>
      <c r="AL54" s="274"/>
      <c r="AM54" s="274"/>
      <c r="AN54" s="274"/>
      <c r="AO54" s="274"/>
      <c r="AP54" s="274"/>
      <c r="AQ54" s="274"/>
      <c r="AR54" s="274"/>
      <c r="AS54" s="274"/>
      <c r="AT54" s="274"/>
      <c r="AU54" s="274"/>
      <c r="AV54" s="274"/>
      <c r="AW54" s="274"/>
      <c r="AX54" s="274"/>
      <c r="AY54" s="274"/>
      <c r="AZ54" s="274"/>
      <c r="BA54" s="274"/>
      <c r="BB54" s="274"/>
      <c r="BC54" s="274"/>
      <c r="BD54" s="274"/>
      <c r="BE54" s="274"/>
      <c r="BF54" s="274"/>
      <c r="BG54" s="274"/>
      <c r="BH54" s="274"/>
      <c r="BI54" s="274"/>
      <c r="BJ54" s="274"/>
      <c r="BK54" s="274"/>
      <c r="BL54" s="274"/>
      <c r="BM54" s="274"/>
      <c r="BN54" s="274"/>
    </row>
    <row r="55" spans="1:69" ht="11.1" customHeight="1" x14ac:dyDescent="0.2">
      <c r="B55" s="252" t="s">
        <v>1469</v>
      </c>
      <c r="C55" s="252"/>
      <c r="D55" s="252"/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  <c r="R55" s="252"/>
      <c r="S55" s="252"/>
      <c r="T55" s="252"/>
      <c r="U55" s="252"/>
      <c r="V55" s="252"/>
      <c r="W55" s="252"/>
      <c r="X55" s="252"/>
      <c r="Y55" s="252"/>
      <c r="Z55" s="252"/>
      <c r="AA55" s="252"/>
      <c r="AB55" s="252" t="s">
        <v>23</v>
      </c>
      <c r="AC55" s="252"/>
      <c r="AD55" s="252"/>
      <c r="AE55" s="252"/>
      <c r="AF55" s="252"/>
      <c r="AG55" s="252"/>
      <c r="AH55" s="252"/>
      <c r="AI55" s="252"/>
      <c r="AJ55" s="252"/>
      <c r="AK55" s="252"/>
      <c r="AL55" s="252"/>
      <c r="AM55" s="252"/>
      <c r="AN55" s="252"/>
      <c r="AO55" s="252"/>
      <c r="AP55" s="252"/>
      <c r="AQ55" s="252"/>
      <c r="AR55" s="252"/>
      <c r="AS55" s="252"/>
      <c r="AT55" s="252"/>
      <c r="AU55" s="252"/>
      <c r="AV55" s="252" t="s">
        <v>24</v>
      </c>
      <c r="AW55" s="252"/>
      <c r="AX55" s="252"/>
      <c r="AY55" s="252"/>
      <c r="AZ55" s="252"/>
      <c r="BA55" s="252"/>
      <c r="BB55" s="252"/>
      <c r="BC55" s="252"/>
      <c r="BD55" s="252"/>
      <c r="BE55" s="252"/>
      <c r="BF55" s="252"/>
      <c r="BG55" s="252"/>
      <c r="BH55" s="252"/>
      <c r="BI55" s="252"/>
      <c r="BJ55" s="252"/>
      <c r="BK55" s="252"/>
      <c r="BL55" s="252"/>
      <c r="BM55" s="252"/>
      <c r="BN55" s="252"/>
      <c r="BO55" s="252"/>
      <c r="BP55" s="253"/>
      <c r="BQ55" s="147"/>
    </row>
    <row r="56" spans="1:69" ht="11.1" customHeight="1" x14ac:dyDescent="0.2">
      <c r="B56" s="254" t="s">
        <v>1563</v>
      </c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6"/>
      <c r="AB56" s="199" t="s">
        <v>302</v>
      </c>
      <c r="AC56" s="199"/>
      <c r="AD56" s="199"/>
      <c r="AE56" s="199"/>
      <c r="AF56" s="199"/>
      <c r="AG56" s="199"/>
      <c r="AH56" s="199"/>
      <c r="AI56" s="199"/>
      <c r="AJ56" s="199"/>
      <c r="AK56" s="199"/>
      <c r="AL56" s="199"/>
      <c r="AM56" s="199"/>
      <c r="AN56" s="199"/>
      <c r="AO56" s="199"/>
      <c r="AP56" s="199"/>
      <c r="AQ56" s="199"/>
      <c r="AR56" s="199"/>
      <c r="AS56" s="199"/>
      <c r="AT56" s="199"/>
      <c r="AU56" s="199"/>
      <c r="AV56" s="196"/>
      <c r="AW56" s="197"/>
      <c r="AX56" s="198"/>
      <c r="AY56" s="19" t="s">
        <v>25</v>
      </c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48"/>
      <c r="BQ56" s="147"/>
    </row>
    <row r="57" spans="1:69" ht="11.1" customHeight="1" x14ac:dyDescent="0.2">
      <c r="B57" s="254" t="s">
        <v>1470</v>
      </c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6"/>
      <c r="AB57" s="199" t="s">
        <v>302</v>
      </c>
      <c r="AC57" s="199"/>
      <c r="AD57" s="199"/>
      <c r="AE57" s="199"/>
      <c r="AF57" s="199"/>
      <c r="AG57" s="199"/>
      <c r="AH57" s="199"/>
      <c r="AI57" s="199"/>
      <c r="AJ57" s="199"/>
      <c r="AK57" s="199"/>
      <c r="AL57" s="199"/>
      <c r="AM57" s="199"/>
      <c r="AN57" s="199"/>
      <c r="AO57" s="199"/>
      <c r="AP57" s="199"/>
      <c r="AQ57" s="199"/>
      <c r="AR57" s="199"/>
      <c r="AS57" s="199"/>
      <c r="AT57" s="199"/>
      <c r="AU57" s="199"/>
      <c r="AV57" s="196"/>
      <c r="AW57" s="197"/>
      <c r="AX57" s="198"/>
      <c r="AY57" s="19" t="s">
        <v>25</v>
      </c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48"/>
      <c r="BQ57" s="147"/>
    </row>
    <row r="58" spans="1:69" ht="11.1" customHeight="1" x14ac:dyDescent="0.2">
      <c r="B58" s="254" t="s">
        <v>1471</v>
      </c>
      <c r="C58" s="255"/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255"/>
      <c r="V58" s="255"/>
      <c r="W58" s="255"/>
      <c r="X58" s="255"/>
      <c r="Y58" s="255"/>
      <c r="Z58" s="255"/>
      <c r="AA58" s="256"/>
      <c r="AB58" s="199" t="s">
        <v>302</v>
      </c>
      <c r="AC58" s="199"/>
      <c r="AD58" s="199"/>
      <c r="AE58" s="199"/>
      <c r="AF58" s="199"/>
      <c r="AG58" s="199"/>
      <c r="AH58" s="199"/>
      <c r="AI58" s="199"/>
      <c r="AJ58" s="199"/>
      <c r="AK58" s="199"/>
      <c r="AL58" s="199"/>
      <c r="AM58" s="199"/>
      <c r="AN58" s="199"/>
      <c r="AO58" s="199"/>
      <c r="AP58" s="199"/>
      <c r="AQ58" s="199"/>
      <c r="AR58" s="199"/>
      <c r="AS58" s="199"/>
      <c r="AT58" s="199"/>
      <c r="AU58" s="199"/>
      <c r="AV58" s="196"/>
      <c r="AW58" s="197"/>
      <c r="AX58" s="198"/>
      <c r="AY58" s="19" t="s">
        <v>25</v>
      </c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48"/>
      <c r="BQ58" s="147"/>
    </row>
    <row r="59" spans="1:69" ht="11.1" customHeight="1" x14ac:dyDescent="0.2">
      <c r="A59" s="45"/>
      <c r="B59" s="156" t="s">
        <v>1472</v>
      </c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6"/>
      <c r="AP59" s="156"/>
      <c r="AQ59" s="156"/>
      <c r="AR59" s="156"/>
      <c r="AS59" s="156"/>
      <c r="AT59" s="156"/>
      <c r="AU59" s="156"/>
      <c r="AV59" s="156"/>
      <c r="AW59" s="156"/>
      <c r="AX59" s="156"/>
      <c r="AY59" s="156"/>
      <c r="AZ59" s="156"/>
      <c r="BA59" s="156"/>
      <c r="BB59" s="156"/>
      <c r="BC59" s="156"/>
      <c r="BD59" s="156"/>
      <c r="BE59" s="156"/>
      <c r="BF59" s="156"/>
      <c r="BG59" s="156"/>
      <c r="BH59" s="156"/>
      <c r="BI59" s="156"/>
      <c r="BJ59" s="156"/>
      <c r="BK59" s="156"/>
      <c r="BL59" s="156"/>
      <c r="BM59" s="156"/>
      <c r="BN59" s="156"/>
      <c r="BO59" s="9"/>
      <c r="BP59" s="9"/>
    </row>
    <row r="60" spans="1:69" ht="11.1" customHeight="1" x14ac:dyDescent="0.2">
      <c r="A60" s="45"/>
      <c r="B60" s="316" t="s">
        <v>1453</v>
      </c>
      <c r="C60" s="317"/>
      <c r="D60" s="317"/>
      <c r="E60" s="317"/>
      <c r="F60" s="317"/>
      <c r="G60" s="317"/>
      <c r="H60" s="317"/>
      <c r="I60" s="317"/>
      <c r="J60" s="317"/>
      <c r="K60" s="317"/>
      <c r="L60" s="317"/>
      <c r="M60" s="317"/>
      <c r="N60" s="317"/>
      <c r="O60" s="317"/>
      <c r="P60" s="317"/>
      <c r="Q60" s="317"/>
      <c r="R60" s="317"/>
      <c r="S60" s="317"/>
      <c r="T60" s="317"/>
      <c r="U60" s="317"/>
      <c r="V60" s="317"/>
      <c r="W60" s="317"/>
      <c r="X60" s="317"/>
      <c r="Y60" s="317"/>
      <c r="Z60" s="317"/>
      <c r="AA60" s="317"/>
      <c r="AB60" s="311"/>
      <c r="AC60" s="311"/>
      <c r="AD60" s="311"/>
      <c r="AE60" s="311"/>
      <c r="AF60" s="311"/>
      <c r="AG60" s="311"/>
      <c r="AH60" s="311"/>
      <c r="AI60" s="311"/>
      <c r="AJ60" s="311"/>
      <c r="AK60" s="311"/>
      <c r="AL60" s="311"/>
      <c r="AM60" s="311"/>
      <c r="AN60" s="311"/>
      <c r="AO60" s="311"/>
      <c r="AP60" s="311"/>
      <c r="AQ60" s="311"/>
      <c r="AR60" s="311"/>
      <c r="AS60" s="311"/>
      <c r="AT60" s="311"/>
      <c r="AU60" s="311"/>
      <c r="AV60" s="311"/>
      <c r="AW60" s="311"/>
      <c r="AX60" s="311"/>
      <c r="AY60" s="311"/>
      <c r="AZ60" s="311"/>
      <c r="BA60" s="311"/>
      <c r="BB60" s="311"/>
      <c r="BC60" s="311"/>
      <c r="BD60" s="311"/>
      <c r="BE60" s="311"/>
      <c r="BF60" s="311"/>
      <c r="BG60" s="311"/>
      <c r="BH60" s="311"/>
      <c r="BI60" s="311"/>
      <c r="BJ60" s="311"/>
      <c r="BK60" s="311"/>
      <c r="BL60" s="311"/>
      <c r="BM60" s="311"/>
      <c r="BN60" s="312"/>
      <c r="BO60" s="9"/>
      <c r="BP60" s="9"/>
    </row>
    <row r="61" spans="1:69" ht="11.1" customHeight="1" x14ac:dyDescent="0.2">
      <c r="B61" s="280" t="s">
        <v>1473</v>
      </c>
      <c r="C61" s="281"/>
      <c r="D61" s="281"/>
      <c r="E61" s="281"/>
      <c r="F61" s="281"/>
      <c r="G61" s="281"/>
      <c r="H61" s="281"/>
      <c r="I61" s="281"/>
      <c r="J61" s="281"/>
      <c r="K61" s="281"/>
      <c r="L61" s="281"/>
      <c r="M61" s="281"/>
      <c r="N61" s="281"/>
      <c r="O61" s="281"/>
      <c r="P61" s="281"/>
      <c r="Q61" s="281"/>
      <c r="R61" s="281"/>
      <c r="S61" s="281"/>
      <c r="T61" s="281"/>
      <c r="U61" s="281"/>
      <c r="V61" s="281"/>
      <c r="W61" s="281"/>
      <c r="X61" s="281"/>
      <c r="Y61" s="281"/>
      <c r="Z61" s="281"/>
      <c r="AA61" s="281"/>
      <c r="AB61" s="281"/>
      <c r="AC61" s="281"/>
      <c r="AD61" s="281"/>
      <c r="AE61" s="281"/>
      <c r="AF61" s="281"/>
      <c r="AG61" s="281"/>
      <c r="AH61" s="281"/>
      <c r="AI61" s="281"/>
      <c r="AJ61" s="281"/>
      <c r="AK61" s="281"/>
      <c r="AL61" s="281"/>
      <c r="AM61" s="281"/>
      <c r="AN61" s="281"/>
      <c r="AO61" s="281"/>
      <c r="AP61" s="281"/>
      <c r="AQ61" s="281"/>
      <c r="AR61" s="281"/>
      <c r="AS61" s="281"/>
      <c r="AT61" s="281"/>
      <c r="AU61" s="281"/>
      <c r="AV61" s="281"/>
      <c r="AW61" s="281"/>
      <c r="AX61" s="281"/>
      <c r="AY61" s="281"/>
      <c r="AZ61" s="281"/>
      <c r="BA61" s="281"/>
      <c r="BB61" s="281"/>
      <c r="BC61" s="281"/>
      <c r="BD61" s="281"/>
      <c r="BE61" s="281"/>
      <c r="BF61" s="281"/>
      <c r="BG61" s="281"/>
      <c r="BH61" s="281"/>
      <c r="BI61" s="281"/>
      <c r="BJ61" s="281"/>
      <c r="BK61" s="281"/>
      <c r="BL61" s="281"/>
      <c r="BM61" s="281"/>
      <c r="BN61" s="281"/>
    </row>
    <row r="62" spans="1:69" ht="11.1" customHeight="1" x14ac:dyDescent="0.2">
      <c r="B62" s="249"/>
      <c r="C62" s="250"/>
      <c r="D62" s="250"/>
      <c r="E62" s="250"/>
      <c r="F62" s="250"/>
      <c r="G62" s="250"/>
      <c r="H62" s="250"/>
      <c r="I62" s="251"/>
    </row>
    <row r="63" spans="1:69" ht="11.1" customHeight="1" x14ac:dyDescent="0.2">
      <c r="A63" s="104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5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8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</row>
    <row r="64" spans="1:69" ht="11.1" customHeight="1" x14ac:dyDescent="0.2">
      <c r="A64" s="103"/>
      <c r="B64" s="183" t="s">
        <v>1444</v>
      </c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5"/>
      <c r="U64" s="186"/>
      <c r="V64" s="186"/>
      <c r="W64" s="186"/>
      <c r="X64" s="186"/>
      <c r="Y64" s="186"/>
      <c r="Z64" s="186"/>
      <c r="AA64" s="186"/>
      <c r="AB64" s="186"/>
      <c r="AC64" s="186"/>
      <c r="AD64" s="186"/>
      <c r="AE64" s="186"/>
      <c r="AF64" s="186"/>
      <c r="AG64" s="186"/>
      <c r="AH64" s="124" t="s">
        <v>1452</v>
      </c>
      <c r="AI64" s="187"/>
      <c r="AJ64" s="186"/>
      <c r="AK64" s="186"/>
      <c r="AL64" s="186"/>
      <c r="AM64" s="186"/>
      <c r="AN64" s="186"/>
      <c r="AO64" s="186"/>
      <c r="AP64" s="186"/>
      <c r="AQ64" s="186"/>
      <c r="AR64" s="186"/>
      <c r="AS64" s="125" t="s">
        <v>1452</v>
      </c>
      <c r="AT64" s="187"/>
      <c r="AU64" s="188"/>
      <c r="AV64" s="188"/>
      <c r="AW64" s="188"/>
      <c r="AX64" s="188"/>
      <c r="AY64" s="188"/>
      <c r="AZ64" s="188"/>
      <c r="BA64" s="126"/>
      <c r="BB64" s="124" t="s">
        <v>1463</v>
      </c>
      <c r="BC64" s="189"/>
      <c r="BD64" s="190"/>
      <c r="BE64" s="127" t="s">
        <v>1463</v>
      </c>
      <c r="BF64" s="187"/>
      <c r="BG64" s="187"/>
      <c r="BH64" s="187"/>
      <c r="BI64" s="187"/>
      <c r="BJ64" s="187"/>
      <c r="BK64" s="187"/>
      <c r="BL64" s="127"/>
      <c r="BM64" s="191" t="s">
        <v>1464</v>
      </c>
      <c r="BN64" s="192"/>
      <c r="BO64" s="112"/>
      <c r="BP64" s="112"/>
    </row>
    <row r="65" spans="1:69" s="122" customFormat="1" ht="11.1" customHeight="1" x14ac:dyDescent="0.2">
      <c r="A65" s="123"/>
      <c r="B65" s="128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93" t="s">
        <v>1476</v>
      </c>
      <c r="U65" s="194"/>
      <c r="V65" s="194"/>
      <c r="W65" s="194"/>
      <c r="X65" s="194"/>
      <c r="Y65" s="194"/>
      <c r="Z65" s="194"/>
      <c r="AA65" s="194"/>
      <c r="AB65" s="194"/>
      <c r="AC65" s="194"/>
      <c r="AD65" s="194"/>
      <c r="AE65" s="194"/>
      <c r="AF65" s="194"/>
      <c r="AG65" s="194"/>
      <c r="AH65" s="130"/>
      <c r="AI65" s="195" t="s">
        <v>1465</v>
      </c>
      <c r="AJ65" s="194"/>
      <c r="AK65" s="194"/>
      <c r="AL65" s="194"/>
      <c r="AM65" s="194"/>
      <c r="AN65" s="194"/>
      <c r="AO65" s="194"/>
      <c r="AP65" s="194"/>
      <c r="AQ65" s="194"/>
      <c r="AR65" s="194"/>
      <c r="AS65" s="131"/>
      <c r="AT65" s="195" t="s">
        <v>1466</v>
      </c>
      <c r="AU65" s="194"/>
      <c r="AV65" s="194"/>
      <c r="AW65" s="194"/>
      <c r="AX65" s="194"/>
      <c r="AY65" s="194"/>
      <c r="AZ65" s="194"/>
      <c r="BA65" s="126"/>
      <c r="BB65" s="124"/>
      <c r="BC65" s="124"/>
      <c r="BD65" s="124"/>
      <c r="BE65" s="127"/>
      <c r="BF65" s="124"/>
      <c r="BG65" s="124"/>
      <c r="BH65" s="124"/>
      <c r="BI65" s="124"/>
      <c r="BJ65" s="124"/>
      <c r="BK65" s="124"/>
      <c r="BL65" s="127"/>
      <c r="BM65" s="124"/>
      <c r="BN65" s="132"/>
      <c r="BO65" s="126"/>
      <c r="BP65" s="126"/>
    </row>
    <row r="66" spans="1:69" ht="11.1" customHeight="1" x14ac:dyDescent="0.2">
      <c r="A66" s="103"/>
      <c r="B66" s="183" t="s">
        <v>1445</v>
      </c>
      <c r="C66" s="184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5"/>
      <c r="U66" s="186"/>
      <c r="V66" s="186"/>
      <c r="W66" s="186"/>
      <c r="X66" s="186"/>
      <c r="Y66" s="186"/>
      <c r="Z66" s="186"/>
      <c r="AA66" s="186"/>
      <c r="AB66" s="186"/>
      <c r="AC66" s="186"/>
      <c r="AD66" s="186"/>
      <c r="AE66" s="186"/>
      <c r="AF66" s="186"/>
      <c r="AG66" s="186"/>
      <c r="AH66" s="124" t="s">
        <v>1452</v>
      </c>
      <c r="AI66" s="187"/>
      <c r="AJ66" s="186"/>
      <c r="AK66" s="186"/>
      <c r="AL66" s="186"/>
      <c r="AM66" s="186"/>
      <c r="AN66" s="186"/>
      <c r="AO66" s="186"/>
      <c r="AP66" s="186"/>
      <c r="AQ66" s="186"/>
      <c r="AR66" s="186"/>
      <c r="AS66" s="125" t="s">
        <v>1452</v>
      </c>
      <c r="AT66" s="187"/>
      <c r="AU66" s="188"/>
      <c r="AV66" s="188"/>
      <c r="AW66" s="188"/>
      <c r="AX66" s="188"/>
      <c r="AY66" s="188"/>
      <c r="AZ66" s="188"/>
      <c r="BA66" s="126"/>
      <c r="BB66" s="124" t="s">
        <v>1463</v>
      </c>
      <c r="BC66" s="187"/>
      <c r="BD66" s="187"/>
      <c r="BE66" s="127" t="s">
        <v>1463</v>
      </c>
      <c r="BF66" s="187"/>
      <c r="BG66" s="187"/>
      <c r="BH66" s="187"/>
      <c r="BI66" s="187"/>
      <c r="BJ66" s="187"/>
      <c r="BK66" s="187"/>
      <c r="BL66" s="127"/>
      <c r="BM66" s="191" t="s">
        <v>1464</v>
      </c>
      <c r="BN66" s="192"/>
      <c r="BO66" s="112"/>
      <c r="BP66" s="112"/>
    </row>
    <row r="67" spans="1:69" s="122" customFormat="1" ht="11.1" customHeight="1" x14ac:dyDescent="0.2">
      <c r="A67" s="123"/>
      <c r="B67" s="128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93" t="s">
        <v>1476</v>
      </c>
      <c r="U67" s="194"/>
      <c r="V67" s="194"/>
      <c r="W67" s="194"/>
      <c r="X67" s="194"/>
      <c r="Y67" s="194"/>
      <c r="Z67" s="194"/>
      <c r="AA67" s="194"/>
      <c r="AB67" s="194"/>
      <c r="AC67" s="194"/>
      <c r="AD67" s="194"/>
      <c r="AE67" s="194"/>
      <c r="AF67" s="194"/>
      <c r="AG67" s="194"/>
      <c r="AH67" s="130"/>
      <c r="AI67" s="195" t="s">
        <v>1465</v>
      </c>
      <c r="AJ67" s="194"/>
      <c r="AK67" s="194"/>
      <c r="AL67" s="194"/>
      <c r="AM67" s="194"/>
      <c r="AN67" s="194"/>
      <c r="AO67" s="194"/>
      <c r="AP67" s="194"/>
      <c r="AQ67" s="194"/>
      <c r="AR67" s="194"/>
      <c r="AS67" s="131"/>
      <c r="AT67" s="195" t="s">
        <v>1466</v>
      </c>
      <c r="AU67" s="194"/>
      <c r="AV67" s="194"/>
      <c r="AW67" s="194"/>
      <c r="AX67" s="194"/>
      <c r="AY67" s="194"/>
      <c r="AZ67" s="194"/>
      <c r="BA67" s="126"/>
      <c r="BB67" s="124"/>
      <c r="BC67" s="124"/>
      <c r="BD67" s="124"/>
      <c r="BE67" s="127"/>
      <c r="BF67" s="124"/>
      <c r="BG67" s="124"/>
      <c r="BH67" s="124"/>
      <c r="BI67" s="124"/>
      <c r="BJ67" s="124"/>
      <c r="BK67" s="124"/>
      <c r="BL67" s="127"/>
      <c r="BM67" s="124"/>
      <c r="BN67" s="132"/>
      <c r="BO67" s="126"/>
      <c r="BP67" s="126"/>
    </row>
    <row r="68" spans="1:69" ht="11.1" customHeight="1" x14ac:dyDescent="0.2">
      <c r="A68" s="11"/>
      <c r="B68" s="180" t="s">
        <v>26</v>
      </c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</row>
    <row r="69" spans="1:69" ht="11.1" customHeight="1" x14ac:dyDescent="0.2">
      <c r="A69" s="141"/>
      <c r="B69" s="182" t="s">
        <v>1498</v>
      </c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8"/>
      <c r="AR69" s="158"/>
      <c r="AS69" s="158"/>
      <c r="AT69" s="158"/>
      <c r="AU69" s="158"/>
      <c r="AV69" s="158"/>
      <c r="AW69" s="158"/>
      <c r="AX69" s="158"/>
      <c r="AY69" s="158"/>
      <c r="AZ69" s="158"/>
      <c r="BA69" s="158"/>
      <c r="BB69" s="158"/>
      <c r="BC69" s="158"/>
      <c r="BD69" s="158"/>
      <c r="BE69" s="158"/>
      <c r="BF69" s="158"/>
      <c r="BG69" s="158"/>
      <c r="BH69" s="158"/>
      <c r="BI69" s="158"/>
      <c r="BJ69" s="158"/>
      <c r="BK69" s="158"/>
      <c r="BL69" s="158"/>
      <c r="BM69" s="158"/>
      <c r="BN69" s="158"/>
      <c r="BO69" s="141"/>
      <c r="BP69" s="141"/>
    </row>
    <row r="70" spans="1:69" ht="11.1" customHeight="1" x14ac:dyDescent="0.2">
      <c r="A70" s="144"/>
      <c r="B70" s="159" t="s">
        <v>27</v>
      </c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59" t="s">
        <v>28</v>
      </c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270"/>
      <c r="AK70" s="233"/>
      <c r="AL70" s="233"/>
      <c r="AM70" s="233"/>
      <c r="AN70" s="233"/>
      <c r="AO70" s="233"/>
      <c r="AP70" s="233"/>
      <c r="AQ70" s="233"/>
      <c r="AR70" s="233"/>
      <c r="AS70" s="233"/>
      <c r="AT70" s="233"/>
      <c r="AU70" s="233"/>
      <c r="AV70" s="233"/>
      <c r="AW70" s="233"/>
      <c r="AX70" s="233"/>
      <c r="AY70" s="233"/>
      <c r="AZ70" s="233"/>
      <c r="BA70" s="233"/>
      <c r="BB70" s="233"/>
      <c r="BC70" s="233"/>
      <c r="BD70" s="233"/>
      <c r="BE70" s="233"/>
      <c r="BF70" s="233"/>
      <c r="BG70" s="233"/>
      <c r="BH70" s="233"/>
      <c r="BI70" s="233"/>
      <c r="BJ70" s="233"/>
      <c r="BK70" s="233"/>
      <c r="BL70" s="233"/>
      <c r="BM70" s="233"/>
      <c r="BN70" s="233"/>
      <c r="BO70" s="233"/>
      <c r="BP70" s="271"/>
      <c r="BQ70" s="147"/>
    </row>
    <row r="71" spans="1:69" ht="11.1" customHeight="1" x14ac:dyDescent="0.2">
      <c r="A71" s="9"/>
      <c r="B71" s="177" t="s">
        <v>30</v>
      </c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272"/>
      <c r="U71" s="272"/>
      <c r="V71" s="272"/>
      <c r="W71" s="272"/>
      <c r="X71" s="272"/>
      <c r="Y71" s="272"/>
      <c r="Z71" s="272"/>
      <c r="AA71" s="272"/>
      <c r="AB71" s="272"/>
      <c r="AC71" s="272"/>
      <c r="AD71" s="272"/>
      <c r="AE71" s="272"/>
      <c r="AF71" s="272"/>
      <c r="AG71" s="272"/>
      <c r="AH71" s="272"/>
      <c r="AI71" s="272"/>
      <c r="AJ71" s="13"/>
      <c r="AK71" s="234"/>
      <c r="AL71" s="234"/>
      <c r="AM71" s="234"/>
      <c r="AN71" s="234"/>
      <c r="AO71" s="234"/>
      <c r="AP71" s="234"/>
      <c r="AQ71" s="234"/>
      <c r="AR71" s="234"/>
      <c r="AS71" s="234"/>
      <c r="AT71" s="234"/>
      <c r="AU71" s="234"/>
      <c r="AV71" s="234"/>
      <c r="AW71" s="234"/>
      <c r="AX71" s="234"/>
      <c r="AY71" s="234"/>
      <c r="AZ71" s="234"/>
      <c r="BA71" s="234"/>
      <c r="BB71" s="234"/>
      <c r="BC71" s="234"/>
      <c r="BD71" s="234"/>
      <c r="BE71" s="234"/>
      <c r="BF71" s="234"/>
      <c r="BG71" s="234"/>
      <c r="BH71" s="234"/>
      <c r="BI71" s="234"/>
      <c r="BJ71" s="234"/>
      <c r="BK71" s="234"/>
      <c r="BL71" s="234"/>
      <c r="BM71" s="234"/>
      <c r="BN71" s="234"/>
      <c r="BO71" s="234"/>
      <c r="BP71" s="14"/>
      <c r="BQ71" s="147"/>
    </row>
    <row r="72" spans="1:69" ht="11.1" customHeight="1" x14ac:dyDescent="0.2">
      <c r="A72" s="9"/>
      <c r="B72" s="177" t="s">
        <v>31</v>
      </c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272"/>
      <c r="U72" s="272"/>
      <c r="V72" s="272"/>
      <c r="W72" s="272"/>
      <c r="X72" s="272"/>
      <c r="Y72" s="272"/>
      <c r="Z72" s="272"/>
      <c r="AA72" s="272"/>
      <c r="AB72" s="272"/>
      <c r="AC72" s="272"/>
      <c r="AD72" s="272"/>
      <c r="AE72" s="272"/>
      <c r="AF72" s="272"/>
      <c r="AG72" s="272"/>
      <c r="AH72" s="272"/>
      <c r="AI72" s="272"/>
      <c r="AJ72" s="13"/>
      <c r="AK72" s="234"/>
      <c r="AL72" s="269"/>
      <c r="AM72" s="269"/>
      <c r="AN72" s="269"/>
      <c r="AO72" s="269"/>
      <c r="AP72" s="269"/>
      <c r="AQ72" s="269"/>
      <c r="AR72" s="269"/>
      <c r="AS72" s="269"/>
      <c r="AT72" s="269"/>
      <c r="AU72" s="269"/>
      <c r="AV72" s="269"/>
      <c r="AW72" s="269"/>
      <c r="AX72" s="269"/>
      <c r="AY72" s="269"/>
      <c r="AZ72" s="269"/>
      <c r="BA72" s="269"/>
      <c r="BB72" s="269"/>
      <c r="BC72" s="269"/>
      <c r="BD72" s="269"/>
      <c r="BE72" s="269"/>
      <c r="BF72" s="269"/>
      <c r="BG72" s="269"/>
      <c r="BH72" s="269"/>
      <c r="BI72" s="269"/>
      <c r="BJ72" s="269"/>
      <c r="BK72" s="269"/>
      <c r="BL72" s="269"/>
      <c r="BM72" s="269"/>
      <c r="BN72" s="269"/>
      <c r="BO72" s="269"/>
      <c r="BP72" s="14"/>
      <c r="BQ72" s="147"/>
    </row>
    <row r="73" spans="1:69" ht="11.1" customHeight="1" x14ac:dyDescent="0.2">
      <c r="A73" s="9"/>
      <c r="B73" s="177" t="s">
        <v>1524</v>
      </c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7"/>
      <c r="U73" s="177"/>
      <c r="V73" s="177"/>
      <c r="W73" s="177"/>
      <c r="X73" s="177"/>
      <c r="Y73" s="177"/>
      <c r="Z73" s="177"/>
      <c r="AA73" s="177"/>
      <c r="AB73" s="177"/>
      <c r="AC73" s="177"/>
      <c r="AD73" s="177"/>
      <c r="AE73" s="177"/>
      <c r="AF73" s="177"/>
      <c r="AG73" s="177"/>
      <c r="AH73" s="177"/>
      <c r="AI73" s="177"/>
      <c r="AJ73" s="15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7"/>
      <c r="BQ73" s="147"/>
    </row>
    <row r="74" spans="1:69" ht="9.75" customHeight="1" x14ac:dyDescent="0.2">
      <c r="A74" s="232" t="s">
        <v>29</v>
      </c>
      <c r="B74" s="233"/>
      <c r="C74" s="233"/>
      <c r="D74" s="233"/>
      <c r="E74" s="233"/>
      <c r="F74" s="233"/>
      <c r="G74" s="233"/>
      <c r="H74" s="233"/>
      <c r="I74" s="233"/>
      <c r="J74" s="233"/>
      <c r="K74" s="233"/>
      <c r="L74" s="233"/>
      <c r="M74" s="233"/>
      <c r="N74" s="233"/>
      <c r="O74" s="233"/>
      <c r="P74" s="233"/>
      <c r="Q74" s="233"/>
      <c r="R74" s="233"/>
      <c r="S74" s="233"/>
      <c r="T74" s="233"/>
      <c r="U74" s="233"/>
      <c r="V74" s="233"/>
      <c r="W74" s="233"/>
      <c r="X74" s="233"/>
      <c r="Y74" s="233"/>
      <c r="Z74" s="233"/>
      <c r="AA74" s="233"/>
      <c r="AB74" s="233"/>
      <c r="AC74" s="233"/>
      <c r="AD74" s="233"/>
      <c r="AE74" s="233"/>
      <c r="AF74" s="233"/>
      <c r="AG74" s="233"/>
      <c r="AH74" s="145"/>
      <c r="AI74" s="141"/>
      <c r="AJ74" s="141"/>
      <c r="AK74" s="141"/>
      <c r="AL74" s="141"/>
      <c r="AM74" s="141"/>
      <c r="AN74" s="141"/>
      <c r="AO74" s="141"/>
      <c r="AP74" s="141"/>
      <c r="AQ74" s="141"/>
      <c r="AR74" s="141"/>
      <c r="AS74" s="141"/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</row>
    <row r="75" spans="1:69" ht="9.75" customHeight="1" x14ac:dyDescent="0.2">
      <c r="A75" s="141"/>
      <c r="B75" s="234" t="s">
        <v>296</v>
      </c>
      <c r="C75" s="234"/>
      <c r="D75" s="234"/>
      <c r="E75" s="234"/>
      <c r="F75" s="234"/>
      <c r="G75" s="234"/>
      <c r="H75" s="234"/>
      <c r="I75" s="234"/>
      <c r="J75" s="234"/>
      <c r="K75" s="234"/>
      <c r="L75" s="234"/>
      <c r="M75" s="234"/>
      <c r="N75" s="234"/>
      <c r="O75" s="234"/>
      <c r="P75" s="234"/>
      <c r="Q75" s="234"/>
      <c r="R75" s="234"/>
      <c r="S75" s="234"/>
      <c r="T75" s="234"/>
      <c r="U75" s="234"/>
      <c r="V75" s="234"/>
      <c r="W75" s="234"/>
      <c r="X75" s="234"/>
      <c r="Y75" s="234"/>
      <c r="Z75" s="234"/>
      <c r="AA75" s="234"/>
      <c r="AB75" s="234"/>
      <c r="AC75" s="234"/>
      <c r="AD75" s="234"/>
      <c r="AE75" s="234"/>
      <c r="AF75" s="234"/>
      <c r="AG75" s="141"/>
      <c r="AH75" s="141"/>
      <c r="AI75" s="141"/>
      <c r="AJ75" s="141"/>
      <c r="AK75" s="141"/>
      <c r="AL75" s="141"/>
      <c r="AM75" s="141"/>
      <c r="AN75" s="141"/>
      <c r="AO75" s="141"/>
      <c r="AP75" s="141"/>
      <c r="AQ75" s="141"/>
      <c r="AR75" s="141"/>
      <c r="AS75" s="141"/>
      <c r="AT75" s="141"/>
      <c r="AU75" s="141"/>
      <c r="AV75" s="141"/>
      <c r="AW75" s="141"/>
      <c r="AX75" s="141"/>
      <c r="AY75" s="141"/>
      <c r="AZ75" s="141"/>
      <c r="BA75" s="141"/>
      <c r="BB75" s="141"/>
      <c r="BC75" s="141" t="s">
        <v>32</v>
      </c>
      <c r="BD75" s="141"/>
      <c r="BE75" s="141"/>
      <c r="BF75" s="141"/>
      <c r="BG75" s="141"/>
      <c r="BH75" s="141"/>
      <c r="BI75" s="141"/>
      <c r="BJ75" s="141"/>
      <c r="BK75" s="141"/>
      <c r="BL75" s="141"/>
      <c r="BM75" s="141"/>
      <c r="BN75" s="141"/>
      <c r="BO75" s="141"/>
      <c r="BP75" s="141"/>
    </row>
    <row r="76" spans="1:69" ht="9.75" customHeight="1" x14ac:dyDescent="0.2">
      <c r="A76" s="141"/>
      <c r="B76" s="234" t="s">
        <v>1499</v>
      </c>
      <c r="C76" s="269"/>
      <c r="D76" s="269"/>
      <c r="E76" s="269"/>
      <c r="F76" s="269"/>
      <c r="G76" s="269"/>
      <c r="H76" s="269"/>
      <c r="I76" s="269"/>
      <c r="J76" s="269"/>
      <c r="K76" s="269"/>
      <c r="L76" s="269"/>
      <c r="M76" s="269"/>
      <c r="N76" s="269"/>
      <c r="O76" s="269"/>
      <c r="P76" s="269"/>
      <c r="Q76" s="269"/>
      <c r="R76" s="269"/>
      <c r="S76" s="269"/>
      <c r="T76" s="269"/>
      <c r="U76" s="269"/>
      <c r="V76" s="269"/>
      <c r="W76" s="269"/>
      <c r="X76" s="269"/>
      <c r="Y76" s="269"/>
      <c r="Z76" s="269"/>
      <c r="AA76" s="269"/>
      <c r="AB76" s="269"/>
      <c r="AC76" s="269"/>
      <c r="AD76" s="269"/>
      <c r="AE76" s="269"/>
      <c r="AF76" s="269"/>
      <c r="AG76" s="141"/>
      <c r="AH76" s="141"/>
      <c r="AI76" s="141"/>
      <c r="AJ76" s="141"/>
      <c r="AK76" s="141"/>
      <c r="AL76" s="141"/>
      <c r="AM76" s="141"/>
      <c r="AN76" s="141"/>
      <c r="AO76" s="141"/>
      <c r="AP76" s="141"/>
      <c r="AQ76" s="141"/>
      <c r="AR76" s="141"/>
      <c r="AS76" s="141"/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</row>
  </sheetData>
  <dataConsolidate/>
  <customSheetViews>
    <customSheetView guid="{B6ADCA0A-AB9C-4B12-8DF1-E4A4E9A15CF7}" scale="145" showPageBreaks="1" showGridLines="0" fitToPage="1" printArea="1" hiddenColumns="1" view="pageBreakPreview">
      <selection activeCell="AK3" sqref="AK3:AM3"/>
      <pageMargins left="0.39370078740157483" right="0.39370078740157483" top="0.39370078740157483" bottom="0.39370078740157483" header="0" footer="0"/>
      <printOptions horizontalCentered="1"/>
      <pageSetup paperSize="9" scale="83" orientation="portrait" r:id="rId1"/>
    </customSheetView>
    <customSheetView guid="{0DA23F29-B42C-448C-A5AE-AC0F33DA412B}" scale="145" showPageBreaks="1" showGridLines="0" fitToPage="1" printArea="1" hiddenColumns="1" view="pageBreakPreview" topLeftCell="A31">
      <selection activeCell="B54" sqref="B54:BP54"/>
      <pageMargins left="0.39370078740157483" right="0.39370078740157483" top="0.39370078740157483" bottom="0.39370078740157483" header="0" footer="0"/>
      <printOptions horizontalCentered="1"/>
      <pageSetup paperSize="9" scale="83" orientation="portrait" r:id="rId2"/>
    </customSheetView>
    <customSheetView guid="{656FE940-DE6F-466F-A0BE-FA64C3868B46}" scale="145" showPageBreaks="1" showGridLines="0" fitToPage="1" printArea="1" hiddenColumns="1" view="pageBreakPreview">
      <selection activeCell="R13" sqref="R13:Y13"/>
      <pageMargins left="0.39370078740157483" right="0.39370078740157483" top="0.39370078740157483" bottom="0.39370078740157483" header="0" footer="0"/>
      <printOptions horizontalCentered="1"/>
      <pageSetup paperSize="9" scale="83" orientation="portrait" r:id="rId3"/>
    </customSheetView>
  </customSheetViews>
  <mergeCells count="169">
    <mergeCell ref="B39:T39"/>
    <mergeCell ref="U39:X39"/>
    <mergeCell ref="Y39:AR39"/>
    <mergeCell ref="AS39:AV39"/>
    <mergeCell ref="AL34:BP34"/>
    <mergeCell ref="B33:AK33"/>
    <mergeCell ref="B34:AK34"/>
    <mergeCell ref="B36:AK36"/>
    <mergeCell ref="B37:AK37"/>
    <mergeCell ref="AL37:BP37"/>
    <mergeCell ref="AL33:BP33"/>
    <mergeCell ref="B35:BN35"/>
    <mergeCell ref="C42:BN42"/>
    <mergeCell ref="B54:BN54"/>
    <mergeCell ref="B52:BN52"/>
    <mergeCell ref="AB60:BN60"/>
    <mergeCell ref="AW39:BN39"/>
    <mergeCell ref="B60:AA60"/>
    <mergeCell ref="B45:BP45"/>
    <mergeCell ref="AF13:AP13"/>
    <mergeCell ref="AQ13:AR13"/>
    <mergeCell ref="BB32:BP32"/>
    <mergeCell ref="B30:M31"/>
    <mergeCell ref="N30:Y31"/>
    <mergeCell ref="Z31:AK31"/>
    <mergeCell ref="BB30:BP31"/>
    <mergeCell ref="AL31:BA31"/>
    <mergeCell ref="B27:X27"/>
    <mergeCell ref="B28:X28"/>
    <mergeCell ref="Y24:BP24"/>
    <mergeCell ref="Y25:BP25"/>
    <mergeCell ref="Y27:BP27"/>
    <mergeCell ref="Y28:BP28"/>
    <mergeCell ref="B24:X24"/>
    <mergeCell ref="Y26:BN26"/>
    <mergeCell ref="AS13:BE13"/>
    <mergeCell ref="R13:Y13"/>
    <mergeCell ref="AL32:BA32"/>
    <mergeCell ref="O13:Q13"/>
    <mergeCell ref="Z13:AC13"/>
    <mergeCell ref="I13:N13"/>
    <mergeCell ref="AF19:BP20"/>
    <mergeCell ref="AF21:BP22"/>
    <mergeCell ref="A1:BP1"/>
    <mergeCell ref="A2:BP2"/>
    <mergeCell ref="BE5:BG5"/>
    <mergeCell ref="B10:BP10"/>
    <mergeCell ref="B11:BP11"/>
    <mergeCell ref="B12:BP12"/>
    <mergeCell ref="W3:AC3"/>
    <mergeCell ref="AN3:AO3"/>
    <mergeCell ref="AP3:AQ3"/>
    <mergeCell ref="AR3:AS3"/>
    <mergeCell ref="AT3:AV3"/>
    <mergeCell ref="B8:BP8"/>
    <mergeCell ref="AD3:AJ3"/>
    <mergeCell ref="AK3:AM3"/>
    <mergeCell ref="P5:U5"/>
    <mergeCell ref="BH5:BP5"/>
    <mergeCell ref="AJ9:BN9"/>
    <mergeCell ref="J5:O5"/>
    <mergeCell ref="B5:C5"/>
    <mergeCell ref="D5:I5"/>
    <mergeCell ref="BE6:BG6"/>
    <mergeCell ref="BH6:BN6"/>
    <mergeCell ref="B6:BD6"/>
    <mergeCell ref="B7:BN7"/>
    <mergeCell ref="B76:AF76"/>
    <mergeCell ref="T73:AI73"/>
    <mergeCell ref="T70:AI70"/>
    <mergeCell ref="AJ70:BP70"/>
    <mergeCell ref="T71:AI71"/>
    <mergeCell ref="T72:AI72"/>
    <mergeCell ref="AK72:BO72"/>
    <mergeCell ref="AK71:BO71"/>
    <mergeCell ref="B29:BN29"/>
    <mergeCell ref="B41:AG41"/>
    <mergeCell ref="AH41:AK41"/>
    <mergeCell ref="AL41:BK41"/>
    <mergeCell ref="BL41:BN41"/>
    <mergeCell ref="B50:BN50"/>
    <mergeCell ref="B61:BN61"/>
    <mergeCell ref="B44:BN44"/>
    <mergeCell ref="B49:BN49"/>
    <mergeCell ref="A74:AG74"/>
    <mergeCell ref="B75:AF75"/>
    <mergeCell ref="Z30:BA30"/>
    <mergeCell ref="B32:M32"/>
    <mergeCell ref="N32:Y32"/>
    <mergeCell ref="Z32:AK32"/>
    <mergeCell ref="T47:AK47"/>
    <mergeCell ref="BR2:CP2"/>
    <mergeCell ref="BR3:CP3"/>
    <mergeCell ref="B51:BP51"/>
    <mergeCell ref="V5:BD5"/>
    <mergeCell ref="B9:G9"/>
    <mergeCell ref="H9:AD9"/>
    <mergeCell ref="AE9:AI9"/>
    <mergeCell ref="B62:I62"/>
    <mergeCell ref="B55:AA55"/>
    <mergeCell ref="AB55:AU55"/>
    <mergeCell ref="AV55:BP55"/>
    <mergeCell ref="B56:AA56"/>
    <mergeCell ref="B57:AA57"/>
    <mergeCell ref="B58:AA58"/>
    <mergeCell ref="AB56:AU56"/>
    <mergeCell ref="B53:O53"/>
    <mergeCell ref="P53:BP53"/>
    <mergeCell ref="AB57:AU57"/>
    <mergeCell ref="AD13:AE13"/>
    <mergeCell ref="BF13:BG13"/>
    <mergeCell ref="BH13:BN13"/>
    <mergeCell ref="B25:X25"/>
    <mergeCell ref="B13:H13"/>
    <mergeCell ref="B16:BP16"/>
    <mergeCell ref="T48:AK48"/>
    <mergeCell ref="AM48:AR48"/>
    <mergeCell ref="AT48:AZ48"/>
    <mergeCell ref="B14:BP14"/>
    <mergeCell ref="B18:BP18"/>
    <mergeCell ref="AV56:AX56"/>
    <mergeCell ref="AV57:AX57"/>
    <mergeCell ref="B26:X26"/>
    <mergeCell ref="B23:BP23"/>
    <mergeCell ref="B15:BP15"/>
    <mergeCell ref="B17:BP17"/>
    <mergeCell ref="J19:M19"/>
    <mergeCell ref="N19:AE19"/>
    <mergeCell ref="B47:S47"/>
    <mergeCell ref="B38:BN38"/>
    <mergeCell ref="B19:I19"/>
    <mergeCell ref="B20:I22"/>
    <mergeCell ref="B66:S66"/>
    <mergeCell ref="T66:AG66"/>
    <mergeCell ref="AI67:AR67"/>
    <mergeCell ref="AT67:AZ67"/>
    <mergeCell ref="AV58:AX58"/>
    <mergeCell ref="B59:BN59"/>
    <mergeCell ref="AI66:AR66"/>
    <mergeCell ref="AT66:AZ66"/>
    <mergeCell ref="BC66:BD66"/>
    <mergeCell ref="BF66:BK66"/>
    <mergeCell ref="BM66:BN66"/>
    <mergeCell ref="T67:AG67"/>
    <mergeCell ref="AB58:AU58"/>
    <mergeCell ref="B40:BN40"/>
    <mergeCell ref="AL36:BP36"/>
    <mergeCell ref="J20:AE22"/>
    <mergeCell ref="AM47:AR47"/>
    <mergeCell ref="AT47:AZ47"/>
    <mergeCell ref="BC47:BD47"/>
    <mergeCell ref="BF47:BK47"/>
    <mergeCell ref="BM47:BN47"/>
    <mergeCell ref="B73:S73"/>
    <mergeCell ref="B70:S70"/>
    <mergeCell ref="B71:S71"/>
    <mergeCell ref="B72:S72"/>
    <mergeCell ref="B68:BN68"/>
    <mergeCell ref="B69:BN69"/>
    <mergeCell ref="B64:S64"/>
    <mergeCell ref="T64:AG64"/>
    <mergeCell ref="AI64:AR64"/>
    <mergeCell ref="AT64:AZ64"/>
    <mergeCell ref="BC64:BD64"/>
    <mergeCell ref="BF64:BK64"/>
    <mergeCell ref="BM64:BN64"/>
    <mergeCell ref="T65:AG65"/>
    <mergeCell ref="AI65:AR65"/>
    <mergeCell ref="AT65:AZ65"/>
  </mergeCells>
  <dataValidations xWindow="423" yWindow="418" count="27">
    <dataValidation allowBlank="1" showInputMessage="1" showErrorMessage="1" promptTitle="Пример:" prompt="Общество с дополнительной ответственностью &quot;НоваТорг&quot;" sqref="B9 P5"/>
    <dataValidation allowBlank="1" showInputMessage="1" showErrorMessage="1" promptTitle="Пример:" prompt="Магазин &quot;Продукты&quot;" sqref="AE9 BO9:BP9"/>
    <dataValidation allowBlank="1" showInputMessage="1" showErrorMessage="1" promptTitle="Пример:" prompt="Розничная торговля продуктами питания" sqref="B11:BP11"/>
    <dataValidation allowBlank="1" showInputMessage="1" showErrorMessage="1" promptTitle="Пример:" prompt="Иванов Иван Иванович" sqref="B15:BP15"/>
    <dataValidation allowBlank="1" showInputMessage="1" showErrorMessage="1" promptTitle="ВНИМАНИЕ!" prompt="Вводим значение без скрбок, пробелов, тире и прочего!_x000a_Пример:_x000a_1234567_x000a_7654321_x000a_12345_x000a_54321" sqref="N19:AE19"/>
    <dataValidation allowBlank="1" showInputMessage="1" showErrorMessage="1" promptTitle="Пример:" prompt="Пн-Пт 09:00-19:00 Сб-Вс 11:00-20:00" sqref="J20:AE22"/>
    <dataValidation allowBlank="1" showInputMessage="1" showErrorMessage="1" promptTitle="Пример:" prompt="Ivanov.Ivan@gmail.com" sqref="AF21:BP22"/>
    <dataValidation allowBlank="1" showInputMessage="1" showErrorMessage="1" promptTitle="Пример:" prompt="ОДО &quot;НоваТорг&quot;" sqref="Y24:BP24"/>
    <dataValidation type="textLength" allowBlank="1" showInputMessage="1" showErrorMessage="1" errorTitle="Не верная длина BIC" error="BIC банка может содержать от 8 до 11 цифр" promptTitle="Пример:" prompt="BPSBBY2X" sqref="Y28:BP28">
      <formula1>8</formula1>
      <formula2>11</formula2>
    </dataValidation>
    <dataValidation allowBlank="1" showInputMessage="1" showErrorMessage="1" promptTitle="Пример:" prompt="Перемещение терминала SBG48697" sqref="B45:BP46"/>
    <dataValidation allowBlank="1" showInputMessage="1" showErrorMessage="1" promptTitle="Пример:" prompt="Голубева, 17 оф.407" sqref="BO13:BP13 BF13"/>
    <dataValidation type="textLength" allowBlank="1" showInputMessage="1" showErrorMessage="1" errorTitle="Неверно указан индекс" error="Введено не 6 цифр" promptTitle="Введите индекс" prompt="Пример: 220019" sqref="B13:G13">
      <formula1>6</formula1>
      <formula2>6</formula2>
    </dataValidation>
    <dataValidation type="list" allowBlank="1" showInputMessage="1" showErrorMessage="1" prompt="Заполняется, если терминал приобретён ОТС или взят в аренду у БПЦ или Сервис Деск" sqref="BO41:BP41">
      <formula1>Отметка</formula1>
    </dataValidation>
    <dataValidation type="textLength" allowBlank="1" showInputMessage="1" showErrorMessage="1" errorTitle="Неверная длина УНП!" error="Введено не 9 цифр" sqref="BH5:BP5">
      <formula1>9</formula1>
      <formula2>9</formula2>
    </dataValidation>
    <dataValidation type="textLength" allowBlank="1" showInputMessage="1" showErrorMessage="1" errorTitle="Неверно введен УНП" error="Введено не 9 цифр" sqref="Y25:BP25">
      <formula1>9</formula1>
      <formula2>9</formula2>
    </dataValidation>
    <dataValidation type="textLength" operator="equal" allowBlank="1" showInputMessage="1" showErrorMessage="1" errorTitle="Неверная длина р/с" error="Введено не 28 цифр" promptTitle="Пример:" prompt="BY76BPSB38191000005949330000" sqref="Y26:BP26">
      <formula1>28</formula1>
    </dataValidation>
    <dataValidation type="textLength" allowBlank="1" showInputMessage="1" showErrorMessage="1" errorTitle="Неверная длина МСС" error="Введено не 4 цифры" prompt="Описание МСС кодов можно посмотреть на вкладке &quot;МСС-коды&quot;" sqref="B62:I62">
      <formula1>4</formula1>
      <formula2>4</formula2>
    </dataValidation>
    <dataValidation type="list" errorStyle="information" allowBlank="1" showInputMessage="1" showErrorMessage="1" errorTitle="ВНИМАНИЕ!!!" error="ВЫБЕРИТЕ ЗНАЧЕНИЕ ИЗ СПИСКА!!!" promptTitle="ВНИМАНИЕ!" prompt="Выбираем значение из всплывающего списка!" sqref="R13:Y13">
      <formula1>Район</formula1>
    </dataValidation>
    <dataValidation allowBlank="1" showInputMessage="1" showErrorMessage="1" promptTitle="Пример:" prompt="АРМ кассира по продаже билетов АСУ &quot;Автовокзал&quot;" sqref="B37:AK37"/>
    <dataValidation allowBlank="1" showInputMessage="1" showErrorMessage="1" promptTitle="Пример:" prompt="5.1" sqref="AL37:BP37"/>
    <dataValidation allowBlank="1" showInputMessage="1" showErrorMessage="1" promptTitle="Пример:" prompt="&quot;НоваМаркетПлюс&quot;" sqref="V5"/>
    <dataValidation allowBlank="1" showInputMessage="1" showErrorMessage="1" promptTitle="Пример:" prompt="Ленина" sqref="AS13:BE13"/>
    <dataValidation allowBlank="1" showInputMessage="1" showErrorMessage="1" promptTitle="Пример:" prompt="10_x000a_10/1_x000a_10/1 кв.1_x000a_10/1 оф. 5" sqref="BH13:BN13"/>
    <dataValidation allowBlank="1" showInputMessage="1" showErrorMessage="1" promptTitle="Пример:" prompt="Иванов Иван Иванович, +37529 1002020, ivanov@tut.by" sqref="B17:BP17"/>
    <dataValidation errorStyle="warning" allowBlank="1" showInputMessage="1" showErrorMessage="1" error="Будьте внимательны при вводе значения вручную!_x000a_Используйте значения из выпадающего списка." sqref="AK3"/>
    <dataValidation allowBlank="1" showInputMessage="1" showErrorMessage="1" promptTitle="ВНИМАНИЕ!" prompt="Указывать только название Пункта облуживания._x000a_Если название отсутствует - ставим знак &quot;?&quot;._x000a_*данное название будет указано в терминальном чеке" sqref="AJ9:BN9"/>
    <dataValidation type="list" allowBlank="1" showInputMessage="1" sqref="B32:M32">
      <formula1>Оборудование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5" orientation="portrait" r:id="rId4"/>
  <legacyDrawing r:id="rId5"/>
  <extLst>
    <ext xmlns:x14="http://schemas.microsoft.com/office/spreadsheetml/2009/9/main" uri="{CCE6A557-97BC-4b89-ADB6-D9C93CAAB3DF}">
      <x14:dataValidations xmlns:xm="http://schemas.microsoft.com/office/excel/2006/main" xWindow="423" yWindow="418" count="16">
        <x14:dataValidation type="list" allowBlank="1" showInputMessage="1" prompt="Для терминалов СД, проданных до 15.09.2017_x000a__x000a_">
          <x14:formula1>
            <xm:f>'Список значений'!$W$2</xm:f>
          </x14:formula1>
          <xm:sqref>B34:AK34</xm:sqref>
        </x14:dataValidation>
        <x14:dataValidation type="list" allowBlank="1" showInputMessage="1" showErrorMessage="1">
          <x14:formula1>
            <xm:f>'Список значений'!$C$2:$C$5</xm:f>
          </x14:formula1>
          <xm:sqref>N32:Y32</xm:sqref>
        </x14:dataValidation>
        <x14:dataValidation type="list" errorStyle="information" allowBlank="1" showInputMessage="1" promptTitle="ВНИМАНИЕ!" prompt="Вводим значение без скобок, интервалов и прочего!_x000a_Пример:_x000a_8017_x000a_8022_x000a_8023_x000a_8015_x000a_и т.д.">
          <x14:formula1>
            <xm:f>'Список значений'!$H$2:$H$6</xm:f>
          </x14:formula1>
          <xm:sqref>J19:M19</xm:sqref>
        </x14:dataValidation>
        <x14:dataValidation type="list" allowBlank="1" showInputMessage="1" showErrorMessage="1">
          <x14:formula1>
            <xm:f>'Список значений'!$L$2:$L$32</xm:f>
          </x14:formula1>
          <xm:sqref>AP3:AQ3</xm:sqref>
        </x14:dataValidation>
        <x14:dataValidation type="list" allowBlank="1" showInputMessage="1" showErrorMessage="1">
          <x14:formula1>
            <xm:f>'Список значений'!$M$2:$M$13</xm:f>
          </x14:formula1>
          <xm:sqref>AR3:AS3</xm:sqref>
        </x14:dataValidation>
        <x14:dataValidation type="list" allowBlank="1" showInputMessage="1" showErrorMessage="1">
          <x14:formula1>
            <xm:f>'Список значений'!$N$16:$N$19</xm:f>
          </x14:formula1>
          <xm:sqref>AT3:AV3</xm:sqref>
        </x14:dataValidation>
        <x14:dataValidation type="list" errorStyle="information" allowBlank="1" showInputMessage="1" showErrorMessage="1" promptTitle="ВНИМАНИЕ!" prompt="Выбираем значение из всплывающего списка!">
          <x14:formula1>
            <xm:f>'Список значений'!$D$2:$D$7</xm:f>
          </x14:formula1>
          <xm:sqref>I13:N13</xm:sqref>
        </x14:dataValidation>
        <x14:dataValidation type="list" errorStyle="information" allowBlank="1" showInputMessage="1" showErrorMessage="1" errorTitle="ВНИМАНИЕ!!!" error="ВЫБЕРИТЕ ЗНАЧЕНИЕ ИЗ СПИСКА!!!" promptTitle="ВНИМАНИЕ!" prompt="Выбираем значение из всплывающего списка!">
          <x14:formula1>
            <xm:f>'Список значений'!$X$2:$X$14</xm:f>
          </x14:formula1>
          <xm:sqref>AD13:AE13</xm:sqref>
        </x14:dataValidation>
        <x14:dataValidation type="list" errorStyle="information" allowBlank="1" showInputMessage="1" showErrorMessage="1" errorTitle="ВНИМАНИЕ!!!" error="ВЫБЕРИТЕ ЗНАЧЕНИЕ ИЗ СПИСКА!!!" promptTitle="ВНИМАНИЕ!" prompt="Выбираем значение из всплывающего списка!">
          <x14:formula1>
            <xm:f>'Список значений'!$G$2:$G$29</xm:f>
          </x14:formula1>
          <xm:sqref>AQ13:AR13</xm:sqref>
        </x14:dataValidation>
        <x14:dataValidation type="list" allowBlank="1" showInputMessage="1" showErrorMessage="1">
          <x14:formula1>
            <xm:f>'Список значений'!$N$2:$N$14</xm:f>
          </x14:formula1>
          <xm:sqref>AX3</xm:sqref>
        </x14:dataValidation>
        <x14:dataValidation type="list" allowBlank="1" showInputMessage="1" showErrorMessage="1" promptTitle="ВНИМАНИЕ!" prompt="Выбираем форму собственности из всплывающего списка!_x000a_Если значение отсутствует - ставим знак &quot;?&quot;.">
          <x14:formula1>
            <xm:f>'Список значений'!$Y$2:$Y$507</xm:f>
          </x14:formula1>
          <xm:sqref>J5</xm:sqref>
        </x14:dataValidation>
        <x14:dataValidation type="list" allowBlank="1" showInputMessage="1" showErrorMessage="1" promptTitle="ВНИМАНИЕ!" prompt="Выбираем тип ОТС из всплывающего списка!_x000a_Если значение отсутствует - ставим знак &quot;?&quot;._x000a_">
          <x14:formula1>
            <xm:f>'Список значений'!$Z$2:$Z$574</xm:f>
          </x14:formula1>
          <xm:sqref>H9</xm:sqref>
        </x14:dataValidation>
        <x14:dataValidation type="list" allowBlank="1" showInputMessage="1" showErrorMessage="1">
          <x14:formula1>
            <xm:f>'Список значений'!$A$2</xm:f>
          </x14:formula1>
          <xm:sqref>BL41:BN41 AH41 U39:X39 AS39:AV39</xm:sqref>
        </x14:dataValidation>
        <x14:dataValidation type="list" allowBlank="1" showInputMessage="1" showErrorMessage="1">
          <x14:formula1>
            <xm:f>'Список значений'!$AC$2:$AC$4</xm:f>
          </x14:formula1>
          <xm:sqref>B60:AA60</xm:sqref>
        </x14:dataValidation>
        <x14:dataValidation type="list" allowBlank="1" showInputMessage="1" showErrorMessage="1" errorTitle="ВНИМАНИЕ!!!" error="ВЫБЕРИТЕ ЧИСЛОВОЕ ЗНАЧЕНИЕ ИЗ ВСПЛЫВАЮЩЕГО СПИСКА!!!" promptTitle="ВНИМАНИЕ!" prompt="Указываем только цифровое значение!_x000a_">
          <x14:formula1>
            <xm:f>'Список значений'!$AB$2:$AB$36</xm:f>
          </x14:formula1>
          <xm:sqref>B51:BP51</xm:sqref>
        </x14:dataValidation>
        <x14:dataValidation type="list" errorStyle="information" allowBlank="1" showInputMessage="1" promptTitle="Пример:">
          <x14:formula1>
            <xm:f>'Список значений'!$AA$2:$AA$36</xm:f>
          </x14:formula1>
          <xm:sqref>Y27:BP27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8" tint="0.59999389629810485"/>
    <pageSetUpPr fitToPage="1"/>
  </sheetPr>
  <dimension ref="A1:AH2"/>
  <sheetViews>
    <sheetView view="pageBreakPreview" topLeftCell="I1" zoomScale="85" zoomScaleNormal="100" zoomScaleSheetLayoutView="85" workbookViewId="0">
      <selection activeCell="R32" sqref="R32"/>
    </sheetView>
  </sheetViews>
  <sheetFormatPr defaultRowHeight="15" x14ac:dyDescent="0.25"/>
  <cols>
    <col min="1" max="1" width="6.7109375" bestFit="1" customWidth="1"/>
    <col min="2" max="2" width="6" bestFit="1" customWidth="1"/>
    <col min="3" max="3" width="7.7109375" bestFit="1" customWidth="1"/>
    <col min="4" max="4" width="8.28515625" bestFit="1" customWidth="1"/>
    <col min="5" max="5" width="25.5703125" bestFit="1" customWidth="1"/>
    <col min="6" max="6" width="10" bestFit="1" customWidth="1"/>
    <col min="7" max="7" width="9.5703125" bestFit="1" customWidth="1"/>
    <col min="8" max="8" width="10.7109375" bestFit="1" customWidth="1"/>
    <col min="9" max="9" width="6.140625" bestFit="1" customWidth="1"/>
    <col min="10" max="10" width="13.5703125" bestFit="1" customWidth="1"/>
    <col min="11" max="11" width="22.42578125" bestFit="1" customWidth="1"/>
    <col min="12" max="12" width="8.85546875" bestFit="1" customWidth="1"/>
    <col min="13" max="13" width="20.85546875" bestFit="1" customWidth="1"/>
    <col min="14" max="14" width="5" bestFit="1" customWidth="1"/>
    <col min="15" max="15" width="25" bestFit="1" customWidth="1"/>
    <col min="16" max="16" width="12" bestFit="1" customWidth="1"/>
    <col min="17" max="17" width="15.28515625" bestFit="1" customWidth="1"/>
    <col min="18" max="18" width="7.28515625" bestFit="1" customWidth="1"/>
    <col min="19" max="19" width="8.42578125" bestFit="1" customWidth="1"/>
    <col min="20" max="20" width="9.42578125" bestFit="1" customWidth="1"/>
    <col min="22" max="22" width="7.7109375" bestFit="1" customWidth="1"/>
    <col min="23" max="23" width="6.85546875" bestFit="1" customWidth="1"/>
    <col min="24" max="24" width="7.5703125" bestFit="1" customWidth="1"/>
    <col min="25" max="25" width="7.85546875" bestFit="1" customWidth="1"/>
    <col min="26" max="26" width="24.28515625" customWidth="1"/>
    <col min="27" max="27" width="4.140625" bestFit="1" customWidth="1"/>
    <col min="28" max="28" width="4.85546875" bestFit="1" customWidth="1"/>
    <col min="29" max="29" width="4.7109375" bestFit="1" customWidth="1"/>
    <col min="30" max="30" width="7.85546875" bestFit="1" customWidth="1"/>
    <col min="31" max="31" width="6.7109375" bestFit="1" customWidth="1"/>
    <col min="32" max="32" width="9" bestFit="1" customWidth="1"/>
    <col min="33" max="33" width="9" customWidth="1"/>
    <col min="34" max="34" width="19" bestFit="1" customWidth="1"/>
  </cols>
  <sheetData>
    <row r="1" spans="1:34" ht="15.75" thickBot="1" x14ac:dyDescent="0.3">
      <c r="A1" s="34" t="s">
        <v>362</v>
      </c>
      <c r="B1" s="34" t="s">
        <v>363</v>
      </c>
      <c r="C1" s="35" t="s">
        <v>1506</v>
      </c>
      <c r="D1" s="35" t="s">
        <v>1507</v>
      </c>
      <c r="E1" s="35" t="s">
        <v>1508</v>
      </c>
      <c r="F1" s="35" t="s">
        <v>1</v>
      </c>
      <c r="G1" s="35" t="s">
        <v>1509</v>
      </c>
      <c r="H1" s="35" t="s">
        <v>1510</v>
      </c>
      <c r="I1" s="35" t="s">
        <v>1511</v>
      </c>
      <c r="J1" s="35" t="s">
        <v>1512</v>
      </c>
      <c r="K1" s="35" t="s">
        <v>1513</v>
      </c>
      <c r="L1" s="35" t="s">
        <v>1514</v>
      </c>
      <c r="M1" s="35" t="s">
        <v>364</v>
      </c>
      <c r="N1" s="35" t="s">
        <v>176</v>
      </c>
      <c r="O1" s="35" t="s">
        <v>1515</v>
      </c>
      <c r="P1" s="35" t="s">
        <v>1516</v>
      </c>
      <c r="Q1" s="35" t="s">
        <v>1517</v>
      </c>
      <c r="R1" s="35" t="s">
        <v>1518</v>
      </c>
      <c r="S1" s="35" t="s">
        <v>365</v>
      </c>
      <c r="T1" s="35" t="s">
        <v>366</v>
      </c>
      <c r="U1" s="35" t="s">
        <v>367</v>
      </c>
      <c r="V1" s="35" t="s">
        <v>1519</v>
      </c>
      <c r="W1" s="35" t="s">
        <v>1520</v>
      </c>
      <c r="X1" s="35" t="s">
        <v>1521</v>
      </c>
      <c r="Y1" s="35" t="s">
        <v>1522</v>
      </c>
      <c r="Z1" s="35" t="s">
        <v>1523</v>
      </c>
      <c r="AA1" s="35" t="s">
        <v>31</v>
      </c>
      <c r="AB1" s="35" t="s">
        <v>30</v>
      </c>
      <c r="AC1" s="36" t="s">
        <v>1524</v>
      </c>
      <c r="AD1" s="35" t="s">
        <v>1525</v>
      </c>
      <c r="AE1" s="35" t="s">
        <v>1526</v>
      </c>
      <c r="AF1" s="36" t="s">
        <v>1527</v>
      </c>
      <c r="AG1" s="35" t="s">
        <v>1528</v>
      </c>
      <c r="AH1" s="44" t="s">
        <v>1438</v>
      </c>
    </row>
    <row r="2" spans="1:34" x14ac:dyDescent="0.25">
      <c r="A2" s="37" t="s">
        <v>368</v>
      </c>
      <c r="B2" s="38"/>
      <c r="C2" s="39"/>
      <c r="D2" s="39">
        <f>'Заявка на регистрацию'!J5</f>
        <v>0</v>
      </c>
      <c r="E2" s="39">
        <f>'Заявка на регистрацию'!V5</f>
        <v>0</v>
      </c>
      <c r="F2" s="39">
        <f>'Заявка на регистрацию'!BH5</f>
        <v>0</v>
      </c>
      <c r="G2" s="39"/>
      <c r="H2" s="38" t="str">
        <f>CONCATENATE('Заявка на регистрацию'!$AP$3,'Заявка на регистрацию'!$AR$3,'Заявка на регистрацию'!$AT$3)</f>
        <v/>
      </c>
      <c r="I2" s="42" t="s">
        <v>121</v>
      </c>
      <c r="J2" s="149" t="str">
        <f>CONCATENATE('Заявка на регистрацию'!$AD$3,'Заявка на регистрацию'!$AK$3)</f>
        <v>UNF</v>
      </c>
      <c r="K2" s="39">
        <f>'Заявка на регистрацию'!B15</f>
        <v>0</v>
      </c>
      <c r="L2" s="39">
        <f>'Заявка на регистрацию'!H9</f>
        <v>0</v>
      </c>
      <c r="M2" s="39">
        <f>'Заявка на регистрацию'!AJ9</f>
        <v>0</v>
      </c>
      <c r="N2" s="43">
        <f>'Заявка на регистрацию'!B62</f>
        <v>0</v>
      </c>
      <c r="O2" s="43">
        <f>'Заявка на регистрацию'!$B$11</f>
        <v>0</v>
      </c>
      <c r="P2" s="39" t="str">
        <f>CONCATENATE('Заявка на регистрацию'!J19,'Заявка на регистрацию'!N19)</f>
        <v/>
      </c>
      <c r="Q2" s="39">
        <f>'Заявка на регистрацию'!J20</f>
        <v>0</v>
      </c>
      <c r="R2" s="39">
        <f>'Заявка на регистрацию'!B51</f>
        <v>0</v>
      </c>
      <c r="S2" s="39">
        <f>'Заявка на регистрацию'!B13</f>
        <v>0</v>
      </c>
      <c r="T2" s="39">
        <f>'Заявка на регистрацию'!I13</f>
        <v>0</v>
      </c>
      <c r="U2" s="39">
        <f>'Заявка на регистрацию'!R13</f>
        <v>0</v>
      </c>
      <c r="V2" s="39">
        <f>'Заявка на регистрацию'!AD13</f>
        <v>0</v>
      </c>
      <c r="W2" s="39">
        <f>'Заявка на регистрацию'!AF13</f>
        <v>0</v>
      </c>
      <c r="X2" s="39">
        <f>'Заявка на регистрацию'!AQ13</f>
        <v>0</v>
      </c>
      <c r="Y2" s="39">
        <f>'Заявка на регистрацию'!AS13</f>
        <v>0</v>
      </c>
      <c r="Z2" s="37">
        <f>'Заявка на регистрацию'!BH13</f>
        <v>0</v>
      </c>
      <c r="AA2" s="39"/>
      <c r="AB2" s="39"/>
      <c r="AC2" s="39"/>
      <c r="AD2" s="43">
        <f>'Заявка на регистрацию'!AV56</f>
        <v>0</v>
      </c>
      <c r="AE2" s="43">
        <f>'Заявка на регистрацию'!AV57</f>
        <v>0</v>
      </c>
      <c r="AF2" s="43">
        <f>'Заявка на регистрацию'!AV58</f>
        <v>0</v>
      </c>
      <c r="AG2" s="37" t="e">
        <f>'Заявка на регистрацию'!#REF!</f>
        <v>#REF!</v>
      </c>
      <c r="AH2" t="str">
        <f>'Заявка на регистрацию'!$AB$56</f>
        <v>BYN</v>
      </c>
    </row>
  </sheetData>
  <customSheetViews>
    <customSheetView guid="{B6ADCA0A-AB9C-4B12-8DF1-E4A4E9A15CF7}" scale="85" showPageBreaks="1" fitToPage="1" printArea="1" view="pageBreakPreview">
      <selection activeCell="B54" sqref="B54:BP54"/>
      <pageMargins left="0.25" right="0.25" top="0.75" bottom="0.75" header="0.3" footer="0.3"/>
      <pageSetup paperSize="9" scale="41" fitToHeight="0" orientation="landscape" r:id="rId1"/>
    </customSheetView>
    <customSheetView guid="{0DA23F29-B42C-448C-A5AE-AC0F33DA412B}" scale="85" showPageBreaks="1" fitToPage="1" printArea="1" view="pageBreakPreview">
      <selection activeCell="B54" sqref="B54:BP54"/>
      <pageMargins left="0.25" right="0.25" top="0.75" bottom="0.75" header="0.3" footer="0.3"/>
      <pageSetup paperSize="9" scale="41" fitToHeight="0" orientation="landscape" r:id="rId2"/>
    </customSheetView>
    <customSheetView guid="{656FE940-DE6F-466F-A0BE-FA64C3868B46}" scale="85" showPageBreaks="1" fitToPage="1" printArea="1" view="pageBreakPreview">
      <selection activeCell="M37" sqref="M37"/>
      <pageMargins left="0.25" right="0.25" top="0.75" bottom="0.75" header="0.3" footer="0.3"/>
      <pageSetup paperSize="9" scale="41" fitToHeight="0" orientation="landscape" r:id="rId3"/>
    </customSheetView>
  </customSheetViews>
  <pageMargins left="0.25" right="0.25" top="0.75" bottom="0.75" header="0.3" footer="0.3"/>
  <pageSetup paperSize="9" scale="38" fitToHeight="0" orientation="landscape"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tabColor theme="7" tint="0.39997558519241921"/>
  </sheetPr>
  <dimension ref="A1:AS9"/>
  <sheetViews>
    <sheetView zoomScaleNormal="100" workbookViewId="0">
      <selection activeCell="F23" sqref="F23"/>
    </sheetView>
  </sheetViews>
  <sheetFormatPr defaultRowHeight="15" x14ac:dyDescent="0.25"/>
  <cols>
    <col min="1" max="1" width="5.7109375" customWidth="1"/>
    <col min="2" max="2" width="6" customWidth="1"/>
    <col min="3" max="4" width="11.7109375" customWidth="1"/>
    <col min="5" max="5" width="13.28515625" customWidth="1"/>
    <col min="6" max="6" width="10.5703125" customWidth="1"/>
    <col min="7" max="7" width="14.42578125" customWidth="1"/>
    <col min="8" max="8" width="11.140625" customWidth="1"/>
    <col min="9" max="9" width="12.5703125" customWidth="1"/>
    <col min="10" max="10" width="4.140625" customWidth="1"/>
    <col min="11" max="11" width="11.5703125" customWidth="1"/>
    <col min="12" max="12" width="5.5703125" customWidth="1"/>
    <col min="13" max="13" width="16.28515625" customWidth="1"/>
    <col min="14" max="14" width="5.42578125" customWidth="1"/>
    <col min="15" max="15" width="12.42578125" customWidth="1"/>
    <col min="16" max="16" width="12.140625" customWidth="1"/>
    <col min="17" max="17" width="13.28515625" customWidth="1"/>
    <col min="19" max="19" width="28.5703125" customWidth="1"/>
    <col min="20" max="20" width="11.42578125" customWidth="1"/>
    <col min="21" max="21" width="4.28515625" customWidth="1"/>
    <col min="22" max="24" width="7.140625" customWidth="1"/>
    <col min="25" max="25" width="16.140625" customWidth="1"/>
    <col min="26" max="26" width="15.85546875" customWidth="1"/>
    <col min="27" max="27" width="10.85546875" customWidth="1"/>
    <col min="28" max="29" width="15.85546875" customWidth="1"/>
    <col min="30" max="30" width="10.28515625" customWidth="1"/>
    <col min="35" max="35" width="11.42578125" customWidth="1"/>
    <col min="36" max="36" width="10.5703125" customWidth="1"/>
    <col min="37" max="37" width="10.85546875" customWidth="1"/>
    <col min="38" max="38" width="11" customWidth="1"/>
    <col min="41" max="41" width="10.85546875" customWidth="1"/>
    <col min="42" max="42" width="15.28515625" customWidth="1"/>
    <col min="43" max="43" width="10.42578125" customWidth="1"/>
    <col min="44" max="44" width="11.42578125" customWidth="1"/>
    <col min="45" max="45" width="12.28515625" customWidth="1"/>
  </cols>
  <sheetData>
    <row r="1" spans="1:45" ht="15.75" thickBot="1" x14ac:dyDescent="0.3">
      <c r="A1" s="348" t="s">
        <v>44</v>
      </c>
      <c r="B1" s="350" t="s">
        <v>45</v>
      </c>
      <c r="C1" s="351"/>
      <c r="D1" s="351"/>
      <c r="E1" s="352"/>
      <c r="F1" s="353" t="s">
        <v>1493</v>
      </c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5"/>
      <c r="R1" s="356" t="s">
        <v>1492</v>
      </c>
      <c r="S1" s="357"/>
      <c r="T1" s="357"/>
      <c r="U1" s="357"/>
      <c r="V1" s="357"/>
      <c r="W1" s="357"/>
      <c r="X1" s="358"/>
      <c r="Y1" s="359" t="s">
        <v>10</v>
      </c>
      <c r="Z1" s="360"/>
      <c r="AA1" s="360"/>
      <c r="AB1" s="360"/>
      <c r="AC1" s="360"/>
      <c r="AD1" s="360"/>
      <c r="AE1" s="360"/>
      <c r="AF1" s="360"/>
      <c r="AG1" s="360"/>
      <c r="AH1" s="360"/>
      <c r="AI1" s="361"/>
      <c r="AJ1" s="359" t="s">
        <v>46</v>
      </c>
      <c r="AK1" s="360"/>
      <c r="AL1" s="360"/>
      <c r="AM1" s="360"/>
      <c r="AN1" s="360"/>
      <c r="AO1" s="361"/>
      <c r="AP1" s="362" t="s">
        <v>47</v>
      </c>
      <c r="AQ1" s="364" t="s">
        <v>1494</v>
      </c>
      <c r="AR1" s="364" t="s">
        <v>1451</v>
      </c>
      <c r="AS1" s="364" t="s">
        <v>1490</v>
      </c>
    </row>
    <row r="2" spans="1:45" ht="63" x14ac:dyDescent="0.25">
      <c r="A2" s="349"/>
      <c r="B2" s="366" t="s">
        <v>48</v>
      </c>
      <c r="C2" s="367"/>
      <c r="D2" s="138" t="s">
        <v>123</v>
      </c>
      <c r="E2" s="2" t="s">
        <v>49</v>
      </c>
      <c r="F2" s="3" t="s">
        <v>50</v>
      </c>
      <c r="G2" s="3" t="s">
        <v>51</v>
      </c>
      <c r="H2" s="3" t="s">
        <v>40</v>
      </c>
      <c r="I2" s="3" t="s">
        <v>52</v>
      </c>
      <c r="J2" s="368" t="s">
        <v>1487</v>
      </c>
      <c r="K2" s="369"/>
      <c r="L2" s="368" t="s">
        <v>1488</v>
      </c>
      <c r="M2" s="370"/>
      <c r="N2" s="368" t="s">
        <v>2</v>
      </c>
      <c r="O2" s="371"/>
      <c r="P2" s="139" t="s">
        <v>55</v>
      </c>
      <c r="Q2" s="139" t="s">
        <v>1450</v>
      </c>
      <c r="R2" s="3" t="s">
        <v>1</v>
      </c>
      <c r="S2" s="3" t="s">
        <v>51</v>
      </c>
      <c r="T2" s="372" t="s">
        <v>1566</v>
      </c>
      <c r="U2" s="373"/>
      <c r="V2" s="372" t="s">
        <v>1567</v>
      </c>
      <c r="W2" s="374"/>
      <c r="X2" s="375"/>
      <c r="Y2" s="136" t="s">
        <v>33</v>
      </c>
      <c r="Z2" s="3" t="s">
        <v>34</v>
      </c>
      <c r="AA2" s="3" t="s">
        <v>58</v>
      </c>
      <c r="AB2" s="3" t="s">
        <v>1489</v>
      </c>
      <c r="AC2" s="3" t="s">
        <v>59</v>
      </c>
      <c r="AD2" s="3" t="s">
        <v>60</v>
      </c>
      <c r="AE2" s="3" t="s">
        <v>61</v>
      </c>
      <c r="AF2" s="3" t="s">
        <v>62</v>
      </c>
      <c r="AG2" s="3" t="s">
        <v>63</v>
      </c>
      <c r="AH2" s="3" t="s">
        <v>64</v>
      </c>
      <c r="AI2" s="3" t="s">
        <v>65</v>
      </c>
      <c r="AJ2" s="3" t="s">
        <v>66</v>
      </c>
      <c r="AK2" s="4" t="s">
        <v>67</v>
      </c>
      <c r="AL2" s="4" t="s">
        <v>68</v>
      </c>
      <c r="AM2" s="4" t="s">
        <v>69</v>
      </c>
      <c r="AN2" s="5" t="s">
        <v>70</v>
      </c>
      <c r="AO2" s="6" t="s">
        <v>71</v>
      </c>
      <c r="AP2" s="363"/>
      <c r="AQ2" s="365"/>
      <c r="AR2" s="365"/>
      <c r="AS2" s="365"/>
    </row>
    <row r="3" spans="1:45" s="7" customFormat="1" ht="39" customHeight="1" x14ac:dyDescent="0.25">
      <c r="A3" s="23">
        <v>1</v>
      </c>
      <c r="B3" s="24"/>
      <c r="C3" s="29"/>
      <c r="D3" s="31" t="str">
        <f>IF(B3="SWB",600&amp;C3,"")</f>
        <v/>
      </c>
      <c r="E3" s="29"/>
      <c r="F3" s="23">
        <f>'Заявка на регистрацию'!$B$62</f>
        <v>0</v>
      </c>
      <c r="G3" s="140" t="str">
        <f>CONCATENATE('Заявка на регистрацию'!$H$9," ",'Заявка на регистрацию'!$AJ$9)</f>
        <v xml:space="preserve"> </v>
      </c>
      <c r="H3" s="23">
        <f>'Заявка на регистрацию'!$I$13</f>
        <v>0</v>
      </c>
      <c r="I3" s="23">
        <f>'Заявка на регистрацию'!$R$13</f>
        <v>0</v>
      </c>
      <c r="J3" s="23">
        <f>'Заявка на регистрацию'!$AD$13</f>
        <v>0</v>
      </c>
      <c r="K3" s="23">
        <f>'Заявка на регистрацию'!$AF$13</f>
        <v>0</v>
      </c>
      <c r="L3" s="23">
        <f>'Заявка на регистрацию'!$AQ$13</f>
        <v>0</v>
      </c>
      <c r="M3" s="23" t="str">
        <f>CONCATENATE('Заявка на регистрацию'!$AS$13,",",'Заявка на регистрацию'!$BH$13)</f>
        <v>,</v>
      </c>
      <c r="N3" s="23">
        <f>'Заявка на регистрацию'!$J$19</f>
        <v>0</v>
      </c>
      <c r="O3" s="23">
        <f>'Заявка на регистрацию'!$N$19</f>
        <v>0</v>
      </c>
      <c r="P3" s="46"/>
      <c r="Q3" s="24"/>
      <c r="R3" s="23">
        <f>'Заявка на регистрацию'!$BH$5</f>
        <v>0</v>
      </c>
      <c r="S3" s="140" t="str">
        <f>CONCATENATE('Заявка на регистрацию'!$J$5," ",'Заявка на регистрацию'!$V$5)</f>
        <v xml:space="preserve"> </v>
      </c>
      <c r="T3" s="23">
        <f>'Заявка на регистрацию'!$AD$3</f>
        <v>0</v>
      </c>
      <c r="U3" s="8" t="str">
        <f>'Заявка на регистрацию'!$AK$3</f>
        <v>UNF</v>
      </c>
      <c r="V3" s="23">
        <f>'Заявка на регистрацию'!$AP$3</f>
        <v>0</v>
      </c>
      <c r="W3" s="23">
        <f>'Заявка на регистрацию'!$AR$3</f>
        <v>0</v>
      </c>
      <c r="X3" s="23">
        <f>'Заявка на регистрацию'!$AT$3</f>
        <v>0</v>
      </c>
      <c r="Y3" s="23">
        <f>'Заявка на регистрацию'!$B$32</f>
        <v>0</v>
      </c>
      <c r="Z3" s="23">
        <f>'Заявка на регистрацию'!$N$32</f>
        <v>0</v>
      </c>
      <c r="AA3" s="31" t="str">
        <f>IF('Заявка на регистрацию'!$AH$41="","ОТС","Банк")</f>
        <v>ОТС</v>
      </c>
      <c r="AB3" s="31" t="str">
        <f>IF('Заявка на регистрацию'!$Z$32="","",'Заявка на регистрацию'!$Z$32)</f>
        <v/>
      </c>
      <c r="AC3" s="31" t="str">
        <f>IF('Заявка на регистрацию'!$AL$32="","",'Заявка на регистрацию'!$AL$32)</f>
        <v/>
      </c>
      <c r="AD3" s="23" t="str">
        <f>'Заявка на регистрацию'!$AB$56</f>
        <v>BYN</v>
      </c>
      <c r="AE3" s="31" t="str">
        <f>IF(B3="SBE","Internet","")</f>
        <v/>
      </c>
      <c r="AF3" s="23"/>
      <c r="AG3" s="23"/>
      <c r="AH3" s="23"/>
      <c r="AI3" s="23"/>
      <c r="AJ3" s="24">
        <v>1</v>
      </c>
      <c r="AK3" s="24">
        <v>1</v>
      </c>
      <c r="AL3" s="24"/>
      <c r="AM3" s="24"/>
      <c r="AN3" s="24"/>
      <c r="AO3" s="24"/>
      <c r="AP3" s="24" t="s">
        <v>124</v>
      </c>
      <c r="AQ3" s="30"/>
      <c r="AR3" s="30"/>
      <c r="AS3" s="47"/>
    </row>
    <row r="5" spans="1:45" x14ac:dyDescent="0.25">
      <c r="B5" s="137"/>
      <c r="C5" s="137"/>
      <c r="D5" s="137"/>
    </row>
    <row r="7" spans="1:45" x14ac:dyDescent="0.25">
      <c r="B7" s="27" t="s">
        <v>301</v>
      </c>
      <c r="C7" s="26"/>
      <c r="D7" s="26"/>
      <c r="E7" s="26"/>
      <c r="F7" s="26"/>
      <c r="G7" s="26"/>
      <c r="H7" s="26"/>
      <c r="I7" s="26"/>
      <c r="AH7" s="28"/>
      <c r="AJ7" s="27" t="s">
        <v>310</v>
      </c>
      <c r="AK7" s="26"/>
      <c r="AL7" s="26"/>
      <c r="AM7" s="26"/>
      <c r="AN7" s="26"/>
      <c r="AO7" s="26"/>
      <c r="AP7" s="26"/>
    </row>
    <row r="8" spans="1:45" x14ac:dyDescent="0.25">
      <c r="B8" s="28"/>
      <c r="G8" s="25"/>
      <c r="H8" s="25"/>
      <c r="I8" s="25"/>
      <c r="J8" s="25"/>
      <c r="K8" s="25"/>
      <c r="L8" s="25"/>
      <c r="M8" s="25"/>
      <c r="N8" s="25"/>
      <c r="O8" s="25"/>
      <c r="AJ8" s="27" t="s">
        <v>311</v>
      </c>
      <c r="AK8" s="26"/>
      <c r="AL8" s="26"/>
      <c r="AM8" s="26"/>
      <c r="AN8" s="26"/>
    </row>
    <row r="9" spans="1:45" x14ac:dyDescent="0.25">
      <c r="AJ9" s="28" t="s">
        <v>312</v>
      </c>
    </row>
  </sheetData>
  <dataConsolidate/>
  <customSheetViews>
    <customSheetView guid="{B6ADCA0A-AB9C-4B12-8DF1-E4A4E9A15CF7}">
      <selection activeCell="B54" sqref="B54:BP54"/>
      <pageMargins left="0.7" right="0.7" top="0.75" bottom="0.75" header="0.3" footer="0.3"/>
      <pageSetup paperSize="9" orientation="portrait" r:id="rId1"/>
    </customSheetView>
    <customSheetView guid="{0DA23F29-B42C-448C-A5AE-AC0F33DA412B}">
      <selection activeCell="B54" sqref="B54:BP54"/>
      <pageMargins left="0.7" right="0.7" top="0.75" bottom="0.75" header="0.3" footer="0.3"/>
      <pageSetup paperSize="9" orientation="portrait" r:id="rId2"/>
    </customSheetView>
    <customSheetView guid="{656FE940-DE6F-466F-A0BE-FA64C3868B46}">
      <selection activeCell="A3" sqref="A3"/>
      <pageMargins left="0.7" right="0.7" top="0.75" bottom="0.75" header="0.3" footer="0.3"/>
      <pageSetup paperSize="9" orientation="portrait" r:id="rId3"/>
    </customSheetView>
  </customSheetViews>
  <mergeCells count="16">
    <mergeCell ref="AP1:AP2"/>
    <mergeCell ref="AQ1:AQ2"/>
    <mergeCell ref="AR1:AR2"/>
    <mergeCell ref="AS1:AS2"/>
    <mergeCell ref="B2:C2"/>
    <mergeCell ref="J2:K2"/>
    <mergeCell ref="L2:M2"/>
    <mergeCell ref="N2:O2"/>
    <mergeCell ref="T2:U2"/>
    <mergeCell ref="V2:X2"/>
    <mergeCell ref="AJ1:AO1"/>
    <mergeCell ref="A1:A2"/>
    <mergeCell ref="B1:E1"/>
    <mergeCell ref="F1:Q1"/>
    <mergeCell ref="R1:X1"/>
    <mergeCell ref="Y1:AI1"/>
  </mergeCells>
  <dataValidations count="1">
    <dataValidation allowBlank="1" showInputMessage="1" showErrorMessage="1" prompt="Заполняется для терминалов mPOS (SWB)" sqref="P3:Q3"/>
  </dataValidations>
  <pageMargins left="0.7" right="0.7" top="0.75" bottom="0.75" header="0.3" footer="0.3"/>
  <pageSetup paperSize="9" orientation="portrait" r:id="rId4"/>
  <legacyDrawing r:id="rId5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promptTitle="Пример:" prompt="с Амех, по срочному не позднее 01.06.2021">
          <x14:formula1>
            <xm:f>'Список значений'!$U$2:$U$3</xm:f>
          </x14:formula1>
          <xm:sqref>AP3</xm:sqref>
        </x14:dataValidation>
        <x14:dataValidation type="list" allowBlank="1" showInputMessage="1">
          <x14:formula1>
            <xm:f>'Список значений'!$T$2:$T$9</xm:f>
          </x14:formula1>
          <xm:sqref>B3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6" tint="0.79998168889431442"/>
  </sheetPr>
  <dimension ref="A1:D216"/>
  <sheetViews>
    <sheetView workbookViewId="0">
      <selection activeCell="F9" sqref="F9"/>
    </sheetView>
  </sheetViews>
  <sheetFormatPr defaultRowHeight="15" x14ac:dyDescent="0.25"/>
  <cols>
    <col min="1" max="1" width="9.140625" style="150"/>
    <col min="2" max="4" width="48.5703125" style="150" customWidth="1"/>
    <col min="5" max="6" width="9.140625" style="150"/>
    <col min="7" max="7" width="16.5703125" style="150" bestFit="1" customWidth="1"/>
    <col min="8" max="16384" width="9.140625" style="150"/>
  </cols>
  <sheetData>
    <row r="1" spans="1:4" ht="25.5" x14ac:dyDescent="0.25">
      <c r="A1" s="154" t="s">
        <v>1568</v>
      </c>
      <c r="B1" s="155" t="s">
        <v>1569</v>
      </c>
      <c r="C1" s="155" t="s">
        <v>1570</v>
      </c>
      <c r="D1" s="155" t="s">
        <v>1571</v>
      </c>
    </row>
    <row r="2" spans="1:4" x14ac:dyDescent="0.25">
      <c r="A2" s="151">
        <v>5722</v>
      </c>
      <c r="B2" s="152" t="s">
        <v>1572</v>
      </c>
      <c r="C2" s="152" t="s">
        <v>1573</v>
      </c>
      <c r="D2" s="152" t="s">
        <v>1574</v>
      </c>
    </row>
    <row r="3" spans="1:4" x14ac:dyDescent="0.25">
      <c r="A3" s="151">
        <v>5734</v>
      </c>
      <c r="B3" s="152" t="s">
        <v>1572</v>
      </c>
      <c r="C3" s="152" t="s">
        <v>1573</v>
      </c>
      <c r="D3" s="152" t="s">
        <v>1575</v>
      </c>
    </row>
    <row r="4" spans="1:4" x14ac:dyDescent="0.25">
      <c r="A4" s="151">
        <v>4812</v>
      </c>
      <c r="B4" s="152" t="s">
        <v>1572</v>
      </c>
      <c r="C4" s="152" t="s">
        <v>1573</v>
      </c>
      <c r="D4" s="152" t="s">
        <v>1576</v>
      </c>
    </row>
    <row r="5" spans="1:4" ht="25.5" x14ac:dyDescent="0.25">
      <c r="A5" s="151">
        <v>5732</v>
      </c>
      <c r="B5" s="152" t="s">
        <v>1572</v>
      </c>
      <c r="C5" s="152" t="s">
        <v>1573</v>
      </c>
      <c r="D5" s="152" t="s">
        <v>1577</v>
      </c>
    </row>
    <row r="6" spans="1:4" x14ac:dyDescent="0.25">
      <c r="A6" s="151">
        <v>5912</v>
      </c>
      <c r="B6" s="152" t="s">
        <v>1572</v>
      </c>
      <c r="C6" s="152" t="s">
        <v>1578</v>
      </c>
      <c r="D6" s="152" t="s">
        <v>128</v>
      </c>
    </row>
    <row r="7" spans="1:4" ht="25.5" x14ac:dyDescent="0.25">
      <c r="A7" s="151">
        <v>5122</v>
      </c>
      <c r="B7" s="152" t="s">
        <v>1572</v>
      </c>
      <c r="C7" s="152" t="s">
        <v>1578</v>
      </c>
      <c r="D7" s="152" t="s">
        <v>1579</v>
      </c>
    </row>
    <row r="8" spans="1:4" ht="25.5" x14ac:dyDescent="0.25">
      <c r="A8" s="151">
        <v>5047</v>
      </c>
      <c r="B8" s="152" t="s">
        <v>1572</v>
      </c>
      <c r="C8" s="152" t="s">
        <v>1578</v>
      </c>
      <c r="D8" s="152" t="s">
        <v>1580</v>
      </c>
    </row>
    <row r="9" spans="1:4" x14ac:dyDescent="0.25">
      <c r="A9" s="151">
        <v>8043</v>
      </c>
      <c r="B9" s="152" t="s">
        <v>1572</v>
      </c>
      <c r="C9" s="152" t="s">
        <v>1578</v>
      </c>
      <c r="D9" s="152" t="s">
        <v>1581</v>
      </c>
    </row>
    <row r="10" spans="1:4" x14ac:dyDescent="0.25">
      <c r="A10" s="151">
        <v>5976</v>
      </c>
      <c r="B10" s="152" t="s">
        <v>1572</v>
      </c>
      <c r="C10" s="152" t="s">
        <v>1578</v>
      </c>
      <c r="D10" s="152" t="s">
        <v>146</v>
      </c>
    </row>
    <row r="11" spans="1:4" x14ac:dyDescent="0.25">
      <c r="A11" s="151">
        <v>5975</v>
      </c>
      <c r="B11" s="152" t="s">
        <v>1572</v>
      </c>
      <c r="C11" s="152" t="s">
        <v>1578</v>
      </c>
      <c r="D11" s="152" t="s">
        <v>1582</v>
      </c>
    </row>
    <row r="12" spans="1:4" ht="25.5" x14ac:dyDescent="0.25">
      <c r="A12" s="151">
        <v>5931</v>
      </c>
      <c r="B12" s="152" t="s">
        <v>1572</v>
      </c>
      <c r="C12" s="152" t="s">
        <v>1583</v>
      </c>
      <c r="D12" s="152" t="s">
        <v>1584</v>
      </c>
    </row>
    <row r="13" spans="1:4" ht="25.5" x14ac:dyDescent="0.25">
      <c r="A13" s="151">
        <v>5631</v>
      </c>
      <c r="B13" s="152" t="s">
        <v>1572</v>
      </c>
      <c r="C13" s="152" t="s">
        <v>1583</v>
      </c>
      <c r="D13" s="152" t="s">
        <v>1585</v>
      </c>
    </row>
    <row r="14" spans="1:4" x14ac:dyDescent="0.25">
      <c r="A14" s="151">
        <v>5691</v>
      </c>
      <c r="B14" s="152" t="s">
        <v>1572</v>
      </c>
      <c r="C14" s="152" t="s">
        <v>1583</v>
      </c>
      <c r="D14" s="152" t="s">
        <v>1586</v>
      </c>
    </row>
    <row r="15" spans="1:4" x14ac:dyDescent="0.25">
      <c r="A15" s="151">
        <v>5621</v>
      </c>
      <c r="B15" s="152" t="s">
        <v>1572</v>
      </c>
      <c r="C15" s="152" t="s">
        <v>1583</v>
      </c>
      <c r="D15" s="152" t="s">
        <v>1587</v>
      </c>
    </row>
    <row r="16" spans="1:4" x14ac:dyDescent="0.25">
      <c r="A16" s="151">
        <v>5681</v>
      </c>
      <c r="B16" s="152" t="s">
        <v>1572</v>
      </c>
      <c r="C16" s="152" t="s">
        <v>1583</v>
      </c>
      <c r="D16" s="152" t="s">
        <v>1588</v>
      </c>
    </row>
    <row r="17" spans="1:4" x14ac:dyDescent="0.25">
      <c r="A17" s="151">
        <v>5611</v>
      </c>
      <c r="B17" s="152" t="s">
        <v>1572</v>
      </c>
      <c r="C17" s="152" t="s">
        <v>1583</v>
      </c>
      <c r="D17" s="152" t="s">
        <v>1589</v>
      </c>
    </row>
    <row r="18" spans="1:4" x14ac:dyDescent="0.25">
      <c r="A18" s="151">
        <v>5661</v>
      </c>
      <c r="B18" s="152" t="s">
        <v>1572</v>
      </c>
      <c r="C18" s="152" t="s">
        <v>1583</v>
      </c>
      <c r="D18" s="152" t="s">
        <v>1590</v>
      </c>
    </row>
    <row r="19" spans="1:4" x14ac:dyDescent="0.25">
      <c r="A19" s="151">
        <v>5641</v>
      </c>
      <c r="B19" s="152" t="s">
        <v>1572</v>
      </c>
      <c r="C19" s="152" t="s">
        <v>1583</v>
      </c>
      <c r="D19" s="152" t="s">
        <v>1591</v>
      </c>
    </row>
    <row r="20" spans="1:4" x14ac:dyDescent="0.25">
      <c r="A20" s="151">
        <v>5655</v>
      </c>
      <c r="B20" s="152" t="s">
        <v>1572</v>
      </c>
      <c r="C20" s="152" t="s">
        <v>1583</v>
      </c>
      <c r="D20" s="152" t="s">
        <v>1592</v>
      </c>
    </row>
    <row r="21" spans="1:4" x14ac:dyDescent="0.25">
      <c r="A21" s="151">
        <v>5651</v>
      </c>
      <c r="B21" s="152" t="s">
        <v>1572</v>
      </c>
      <c r="C21" s="152" t="s">
        <v>1583</v>
      </c>
      <c r="D21" s="152" t="s">
        <v>1593</v>
      </c>
    </row>
    <row r="22" spans="1:4" ht="25.5" x14ac:dyDescent="0.25">
      <c r="A22" s="151">
        <v>5699</v>
      </c>
      <c r="B22" s="152" t="s">
        <v>1572</v>
      </c>
      <c r="C22" s="152" t="s">
        <v>1583</v>
      </c>
      <c r="D22" s="152" t="s">
        <v>1594</v>
      </c>
    </row>
    <row r="23" spans="1:4" x14ac:dyDescent="0.25">
      <c r="A23" s="151">
        <v>5948</v>
      </c>
      <c r="B23" s="152" t="s">
        <v>1572</v>
      </c>
      <c r="C23" s="152" t="s">
        <v>1583</v>
      </c>
      <c r="D23" s="152" t="s">
        <v>1595</v>
      </c>
    </row>
    <row r="24" spans="1:4" ht="38.25" x14ac:dyDescent="0.25">
      <c r="A24" s="151">
        <v>5932</v>
      </c>
      <c r="B24" s="152" t="s">
        <v>1572</v>
      </c>
      <c r="C24" s="152" t="s">
        <v>1596</v>
      </c>
      <c r="D24" s="152" t="s">
        <v>1597</v>
      </c>
    </row>
    <row r="25" spans="1:4" x14ac:dyDescent="0.25">
      <c r="A25" s="151">
        <v>5940</v>
      </c>
      <c r="B25" s="152" t="s">
        <v>1572</v>
      </c>
      <c r="C25" s="152" t="s">
        <v>1596</v>
      </c>
      <c r="D25" s="152" t="s">
        <v>1598</v>
      </c>
    </row>
    <row r="26" spans="1:4" x14ac:dyDescent="0.25">
      <c r="A26" s="151">
        <v>5994</v>
      </c>
      <c r="B26" s="152" t="s">
        <v>1572</v>
      </c>
      <c r="C26" s="152" t="s">
        <v>1596</v>
      </c>
      <c r="D26" s="152" t="s">
        <v>1599</v>
      </c>
    </row>
    <row r="27" spans="1:4" x14ac:dyDescent="0.25">
      <c r="A27" s="151">
        <v>5995</v>
      </c>
      <c r="B27" s="152" t="s">
        <v>1572</v>
      </c>
      <c r="C27" s="152" t="s">
        <v>1596</v>
      </c>
      <c r="D27" s="152" t="s">
        <v>1600</v>
      </c>
    </row>
    <row r="28" spans="1:4" ht="25.5" x14ac:dyDescent="0.25">
      <c r="A28" s="151">
        <v>5943</v>
      </c>
      <c r="B28" s="152" t="s">
        <v>1572</v>
      </c>
      <c r="C28" s="152" t="s">
        <v>1596</v>
      </c>
      <c r="D28" s="152" t="s">
        <v>1601</v>
      </c>
    </row>
    <row r="29" spans="1:4" ht="25.5" x14ac:dyDescent="0.25">
      <c r="A29" s="151">
        <v>5942</v>
      </c>
      <c r="B29" s="152" t="s">
        <v>1572</v>
      </c>
      <c r="C29" s="152" t="s">
        <v>1596</v>
      </c>
      <c r="D29" s="152" t="s">
        <v>1602</v>
      </c>
    </row>
    <row r="30" spans="1:4" x14ac:dyDescent="0.25">
      <c r="A30" s="151">
        <v>5977</v>
      </c>
      <c r="B30" s="152" t="s">
        <v>1572</v>
      </c>
      <c r="C30" s="152" t="s">
        <v>1596</v>
      </c>
      <c r="D30" s="152" t="s">
        <v>1603</v>
      </c>
    </row>
    <row r="31" spans="1:4" x14ac:dyDescent="0.25">
      <c r="A31" s="151">
        <v>5937</v>
      </c>
      <c r="B31" s="152" t="s">
        <v>1572</v>
      </c>
      <c r="C31" s="152" t="s">
        <v>1596</v>
      </c>
      <c r="D31" s="152" t="s">
        <v>1604</v>
      </c>
    </row>
    <row r="32" spans="1:4" ht="25.5" x14ac:dyDescent="0.25">
      <c r="A32" s="151">
        <v>5733</v>
      </c>
      <c r="B32" s="152" t="s">
        <v>1572</v>
      </c>
      <c r="C32" s="152" t="s">
        <v>1596</v>
      </c>
      <c r="D32" s="152" t="s">
        <v>1605</v>
      </c>
    </row>
    <row r="33" spans="1:4" x14ac:dyDescent="0.25">
      <c r="A33" s="151">
        <v>1711</v>
      </c>
      <c r="B33" s="152" t="s">
        <v>1572</v>
      </c>
      <c r="C33" s="152" t="s">
        <v>1596</v>
      </c>
      <c r="D33" s="152" t="s">
        <v>135</v>
      </c>
    </row>
    <row r="34" spans="1:4" x14ac:dyDescent="0.25">
      <c r="A34" s="151">
        <v>5698</v>
      </c>
      <c r="B34" s="152" t="s">
        <v>1572</v>
      </c>
      <c r="C34" s="152" t="s">
        <v>1596</v>
      </c>
      <c r="D34" s="152" t="s">
        <v>1606</v>
      </c>
    </row>
    <row r="35" spans="1:4" ht="25.5" x14ac:dyDescent="0.25">
      <c r="A35" s="151">
        <v>5261</v>
      </c>
      <c r="B35" s="152" t="s">
        <v>1572</v>
      </c>
      <c r="C35" s="152" t="s">
        <v>1596</v>
      </c>
      <c r="D35" s="152" t="s">
        <v>1607</v>
      </c>
    </row>
    <row r="36" spans="1:4" x14ac:dyDescent="0.25">
      <c r="A36" s="151">
        <v>5947</v>
      </c>
      <c r="B36" s="152" t="s">
        <v>1572</v>
      </c>
      <c r="C36" s="152" t="s">
        <v>1596</v>
      </c>
      <c r="D36" s="152" t="s">
        <v>1608</v>
      </c>
    </row>
    <row r="37" spans="1:4" x14ac:dyDescent="0.25">
      <c r="A37" s="151">
        <v>7993</v>
      </c>
      <c r="B37" s="152" t="s">
        <v>1572</v>
      </c>
      <c r="C37" s="152" t="s">
        <v>1596</v>
      </c>
      <c r="D37" s="152" t="s">
        <v>1609</v>
      </c>
    </row>
    <row r="38" spans="1:4" x14ac:dyDescent="0.25">
      <c r="A38" s="151">
        <v>5971</v>
      </c>
      <c r="B38" s="152" t="s">
        <v>1572</v>
      </c>
      <c r="C38" s="152" t="s">
        <v>1596</v>
      </c>
      <c r="D38" s="152" t="s">
        <v>1610</v>
      </c>
    </row>
    <row r="39" spans="1:4" ht="51" x14ac:dyDescent="0.25">
      <c r="A39" s="151">
        <v>5999</v>
      </c>
      <c r="B39" s="152" t="s">
        <v>1572</v>
      </c>
      <c r="C39" s="152" t="s">
        <v>1596</v>
      </c>
      <c r="D39" s="152" t="s">
        <v>1611</v>
      </c>
    </row>
    <row r="40" spans="1:4" x14ac:dyDescent="0.25">
      <c r="A40" s="151">
        <v>5973</v>
      </c>
      <c r="B40" s="152" t="s">
        <v>1572</v>
      </c>
      <c r="C40" s="152" t="s">
        <v>1596</v>
      </c>
      <c r="D40" s="152" t="s">
        <v>1612</v>
      </c>
    </row>
    <row r="41" spans="1:4" ht="25.5" x14ac:dyDescent="0.25">
      <c r="A41" s="151">
        <v>5941</v>
      </c>
      <c r="B41" s="152" t="s">
        <v>1572</v>
      </c>
      <c r="C41" s="152" t="s">
        <v>1596</v>
      </c>
      <c r="D41" s="152" t="s">
        <v>1613</v>
      </c>
    </row>
    <row r="42" spans="1:4" x14ac:dyDescent="0.25">
      <c r="A42" s="151">
        <v>5949</v>
      </c>
      <c r="B42" s="152" t="s">
        <v>1572</v>
      </c>
      <c r="C42" s="152" t="s">
        <v>1596</v>
      </c>
      <c r="D42" s="152" t="s">
        <v>1614</v>
      </c>
    </row>
    <row r="43" spans="1:4" x14ac:dyDescent="0.25">
      <c r="A43" s="151">
        <v>5945</v>
      </c>
      <c r="B43" s="152" t="s">
        <v>1572</v>
      </c>
      <c r="C43" s="152" t="s">
        <v>1596</v>
      </c>
      <c r="D43" s="152" t="s">
        <v>1615</v>
      </c>
    </row>
    <row r="44" spans="1:4" x14ac:dyDescent="0.25">
      <c r="A44" s="151">
        <v>5970</v>
      </c>
      <c r="B44" s="152" t="s">
        <v>1572</v>
      </c>
      <c r="C44" s="152" t="s">
        <v>1596</v>
      </c>
      <c r="D44" s="152" t="s">
        <v>1616</v>
      </c>
    </row>
    <row r="45" spans="1:4" ht="38.25" x14ac:dyDescent="0.25">
      <c r="A45" s="151">
        <v>5735</v>
      </c>
      <c r="B45" s="152" t="s">
        <v>1572</v>
      </c>
      <c r="C45" s="152" t="s">
        <v>1596</v>
      </c>
      <c r="D45" s="152" t="s">
        <v>1617</v>
      </c>
    </row>
    <row r="46" spans="1:4" x14ac:dyDescent="0.25">
      <c r="A46" s="151">
        <v>5992</v>
      </c>
      <c r="B46" s="152" t="s">
        <v>1572</v>
      </c>
      <c r="C46" s="152" t="s">
        <v>1596</v>
      </c>
      <c r="D46" s="152" t="s">
        <v>1618</v>
      </c>
    </row>
    <row r="47" spans="1:4" x14ac:dyDescent="0.25">
      <c r="A47" s="151">
        <v>5946</v>
      </c>
      <c r="B47" s="152" t="s">
        <v>1572</v>
      </c>
      <c r="C47" s="152" t="s">
        <v>1596</v>
      </c>
      <c r="D47" s="152" t="s">
        <v>1619</v>
      </c>
    </row>
    <row r="48" spans="1:4" ht="25.5" x14ac:dyDescent="0.25">
      <c r="A48" s="151" t="s">
        <v>1770</v>
      </c>
      <c r="B48" s="152" t="s">
        <v>1572</v>
      </c>
      <c r="C48" s="152" t="s">
        <v>1596</v>
      </c>
      <c r="D48" s="152" t="s">
        <v>1771</v>
      </c>
    </row>
    <row r="49" spans="1:4" ht="38.25" x14ac:dyDescent="0.25">
      <c r="A49" s="151">
        <v>5399</v>
      </c>
      <c r="B49" s="152" t="s">
        <v>1572</v>
      </c>
      <c r="C49" s="152" t="s">
        <v>1620</v>
      </c>
      <c r="D49" s="152" t="s">
        <v>1621</v>
      </c>
    </row>
    <row r="50" spans="1:4" ht="38.25" x14ac:dyDescent="0.25">
      <c r="A50" s="151">
        <v>5251</v>
      </c>
      <c r="B50" s="152" t="s">
        <v>1572</v>
      </c>
      <c r="C50" s="152" t="s">
        <v>1622</v>
      </c>
      <c r="D50" s="152" t="s">
        <v>1623</v>
      </c>
    </row>
    <row r="51" spans="1:4" ht="38.25" x14ac:dyDescent="0.25">
      <c r="A51" s="151">
        <v>5211</v>
      </c>
      <c r="B51" s="152" t="s">
        <v>1572</v>
      </c>
      <c r="C51" s="152" t="s">
        <v>1622</v>
      </c>
      <c r="D51" s="152" t="s">
        <v>1624</v>
      </c>
    </row>
    <row r="52" spans="1:4" x14ac:dyDescent="0.25">
      <c r="A52" s="151">
        <v>5713</v>
      </c>
      <c r="B52" s="152" t="s">
        <v>1572</v>
      </c>
      <c r="C52" s="152" t="s">
        <v>1622</v>
      </c>
      <c r="D52" s="152" t="s">
        <v>1625</v>
      </c>
    </row>
    <row r="53" spans="1:4" x14ac:dyDescent="0.25">
      <c r="A53" s="151">
        <v>5231</v>
      </c>
      <c r="B53" s="152" t="s">
        <v>1572</v>
      </c>
      <c r="C53" s="152" t="s">
        <v>1622</v>
      </c>
      <c r="D53" s="152" t="s">
        <v>1626</v>
      </c>
    </row>
    <row r="54" spans="1:4" ht="63.75" x14ac:dyDescent="0.25">
      <c r="A54" s="151" t="s">
        <v>1627</v>
      </c>
      <c r="B54" s="152" t="s">
        <v>1572</v>
      </c>
      <c r="C54" s="152" t="s">
        <v>1622</v>
      </c>
      <c r="D54" s="152" t="s">
        <v>1628</v>
      </c>
    </row>
    <row r="55" spans="1:4" x14ac:dyDescent="0.25">
      <c r="A55" s="151">
        <v>5950</v>
      </c>
      <c r="B55" s="152" t="s">
        <v>1572</v>
      </c>
      <c r="C55" s="152" t="s">
        <v>1629</v>
      </c>
      <c r="D55" s="152" t="s">
        <v>1630</v>
      </c>
    </row>
    <row r="56" spans="1:4" x14ac:dyDescent="0.25">
      <c r="A56" s="151">
        <v>5718</v>
      </c>
      <c r="B56" s="152" t="s">
        <v>1572</v>
      </c>
      <c r="C56" s="152" t="s">
        <v>1629</v>
      </c>
      <c r="D56" s="152" t="s">
        <v>1631</v>
      </c>
    </row>
    <row r="57" spans="1:4" ht="25.5" x14ac:dyDescent="0.25">
      <c r="A57" s="151">
        <v>5712</v>
      </c>
      <c r="B57" s="152" t="s">
        <v>1572</v>
      </c>
      <c r="C57" s="152" t="s">
        <v>1629</v>
      </c>
      <c r="D57" s="152" t="s">
        <v>1632</v>
      </c>
    </row>
    <row r="58" spans="1:4" ht="25.5" x14ac:dyDescent="0.25">
      <c r="A58" s="151">
        <v>5719</v>
      </c>
      <c r="B58" s="152" t="s">
        <v>1572</v>
      </c>
      <c r="C58" s="152" t="s">
        <v>1629</v>
      </c>
      <c r="D58" s="152" t="s">
        <v>1633</v>
      </c>
    </row>
    <row r="59" spans="1:4" x14ac:dyDescent="0.25">
      <c r="A59" s="151">
        <v>5714</v>
      </c>
      <c r="B59" s="152" t="s">
        <v>1572</v>
      </c>
      <c r="C59" s="152" t="s">
        <v>1629</v>
      </c>
      <c r="D59" s="152" t="s">
        <v>1634</v>
      </c>
    </row>
    <row r="60" spans="1:4" ht="25.5" x14ac:dyDescent="0.25">
      <c r="A60" s="151" t="s">
        <v>1635</v>
      </c>
      <c r="B60" s="152" t="s">
        <v>1572</v>
      </c>
      <c r="C60" s="152" t="s">
        <v>1636</v>
      </c>
      <c r="D60" s="152" t="s">
        <v>1637</v>
      </c>
    </row>
    <row r="61" spans="1:4" ht="25.5" x14ac:dyDescent="0.25">
      <c r="A61" s="151">
        <v>5944</v>
      </c>
      <c r="B61" s="152" t="s">
        <v>1572</v>
      </c>
      <c r="C61" s="152" t="s">
        <v>1638</v>
      </c>
      <c r="D61" s="152" t="s">
        <v>1639</v>
      </c>
    </row>
    <row r="62" spans="1:4" ht="38.25" x14ac:dyDescent="0.25">
      <c r="A62" s="151">
        <v>5411</v>
      </c>
      <c r="B62" s="152" t="s">
        <v>1640</v>
      </c>
      <c r="C62" s="152" t="s">
        <v>1620</v>
      </c>
      <c r="D62" s="152" t="s">
        <v>1641</v>
      </c>
    </row>
    <row r="63" spans="1:4" ht="51" x14ac:dyDescent="0.25">
      <c r="A63" s="151">
        <v>5311</v>
      </c>
      <c r="B63" s="152" t="s">
        <v>1640</v>
      </c>
      <c r="C63" s="152" t="s">
        <v>1620</v>
      </c>
      <c r="D63" s="152" t="s">
        <v>1642</v>
      </c>
    </row>
    <row r="64" spans="1:4" ht="25.5" x14ac:dyDescent="0.25">
      <c r="A64" s="151">
        <v>5310</v>
      </c>
      <c r="B64" s="152" t="s">
        <v>1640</v>
      </c>
      <c r="C64" s="152" t="s">
        <v>1620</v>
      </c>
      <c r="D64" s="152" t="s">
        <v>1643</v>
      </c>
    </row>
    <row r="65" spans="1:4" x14ac:dyDescent="0.25">
      <c r="A65" s="151">
        <v>5262</v>
      </c>
      <c r="B65" s="152" t="s">
        <v>1640</v>
      </c>
      <c r="C65" s="152" t="s">
        <v>1620</v>
      </c>
      <c r="D65" s="152" t="s">
        <v>1644</v>
      </c>
    </row>
    <row r="66" spans="1:4" ht="38.25" x14ac:dyDescent="0.25">
      <c r="A66" s="151">
        <v>5331</v>
      </c>
      <c r="B66" s="152" t="s">
        <v>1640</v>
      </c>
      <c r="C66" s="152" t="s">
        <v>1620</v>
      </c>
      <c r="D66" s="152" t="s">
        <v>1645</v>
      </c>
    </row>
    <row r="67" spans="1:4" ht="25.5" x14ac:dyDescent="0.25">
      <c r="A67" s="151">
        <v>5462</v>
      </c>
      <c r="B67" s="152" t="s">
        <v>1646</v>
      </c>
      <c r="C67" s="152" t="s">
        <v>1647</v>
      </c>
      <c r="D67" s="152" t="s">
        <v>1648</v>
      </c>
    </row>
    <row r="68" spans="1:4" x14ac:dyDescent="0.25">
      <c r="A68" s="151">
        <v>5441</v>
      </c>
      <c r="B68" s="152" t="s">
        <v>1646</v>
      </c>
      <c r="C68" s="152" t="s">
        <v>1647</v>
      </c>
      <c r="D68" s="152" t="s">
        <v>1649</v>
      </c>
    </row>
    <row r="69" spans="1:4" x14ac:dyDescent="0.25">
      <c r="A69" s="151">
        <v>5921</v>
      </c>
      <c r="B69" s="152" t="s">
        <v>1646</v>
      </c>
      <c r="C69" s="152" t="s">
        <v>1650</v>
      </c>
      <c r="D69" s="152" t="s">
        <v>1651</v>
      </c>
    </row>
    <row r="70" spans="1:4" x14ac:dyDescent="0.25">
      <c r="A70" s="151">
        <v>5309</v>
      </c>
      <c r="B70" s="152" t="s">
        <v>1646</v>
      </c>
      <c r="C70" s="152" t="s">
        <v>1650</v>
      </c>
      <c r="D70" s="152" t="s">
        <v>1652</v>
      </c>
    </row>
    <row r="71" spans="1:4" ht="25.5" x14ac:dyDescent="0.25">
      <c r="A71" s="151">
        <v>5993</v>
      </c>
      <c r="B71" s="152" t="s">
        <v>1646</v>
      </c>
      <c r="C71" s="152" t="s">
        <v>1650</v>
      </c>
      <c r="D71" s="152" t="s">
        <v>1653</v>
      </c>
    </row>
    <row r="72" spans="1:4" x14ac:dyDescent="0.25">
      <c r="A72" s="151">
        <v>5451</v>
      </c>
      <c r="B72" s="152" t="s">
        <v>1646</v>
      </c>
      <c r="C72" s="152" t="s">
        <v>1620</v>
      </c>
      <c r="D72" s="152" t="s">
        <v>1654</v>
      </c>
    </row>
    <row r="73" spans="1:4" ht="25.5" x14ac:dyDescent="0.25">
      <c r="A73" s="151">
        <v>5422</v>
      </c>
      <c r="B73" s="152" t="s">
        <v>1646</v>
      </c>
      <c r="C73" s="152" t="s">
        <v>1620</v>
      </c>
      <c r="D73" s="152" t="s">
        <v>1655</v>
      </c>
    </row>
    <row r="74" spans="1:4" x14ac:dyDescent="0.25">
      <c r="A74" s="151">
        <v>5811</v>
      </c>
      <c r="B74" s="152" t="s">
        <v>1646</v>
      </c>
      <c r="C74" s="152" t="s">
        <v>1620</v>
      </c>
      <c r="D74" s="152" t="s">
        <v>143</v>
      </c>
    </row>
    <row r="75" spans="1:4" ht="51" x14ac:dyDescent="0.25">
      <c r="A75" s="151">
        <v>5499</v>
      </c>
      <c r="B75" s="152" t="s">
        <v>1646</v>
      </c>
      <c r="C75" s="152" t="s">
        <v>1620</v>
      </c>
      <c r="D75" s="152" t="s">
        <v>1656</v>
      </c>
    </row>
    <row r="76" spans="1:4" ht="25.5" x14ac:dyDescent="0.25">
      <c r="A76" s="151" t="s">
        <v>1657</v>
      </c>
      <c r="B76" s="152" t="s">
        <v>1646</v>
      </c>
      <c r="C76" s="152" t="s">
        <v>1620</v>
      </c>
      <c r="D76" s="152" t="s">
        <v>1658</v>
      </c>
    </row>
    <row r="77" spans="1:4" ht="38.25" x14ac:dyDescent="0.25">
      <c r="A77" s="151" t="s">
        <v>1659</v>
      </c>
      <c r="B77" s="152" t="s">
        <v>1660</v>
      </c>
      <c r="C77" s="152" t="s">
        <v>1661</v>
      </c>
      <c r="D77" s="152" t="s">
        <v>1662</v>
      </c>
    </row>
    <row r="78" spans="1:4" x14ac:dyDescent="0.25">
      <c r="A78" s="151">
        <v>5013</v>
      </c>
      <c r="B78" s="152" t="s">
        <v>1660</v>
      </c>
      <c r="C78" s="152" t="s">
        <v>1661</v>
      </c>
      <c r="D78" s="152" t="s">
        <v>1663</v>
      </c>
    </row>
    <row r="79" spans="1:4" x14ac:dyDescent="0.25">
      <c r="A79" s="151">
        <v>5532</v>
      </c>
      <c r="B79" s="152" t="s">
        <v>1660</v>
      </c>
      <c r="C79" s="152" t="s">
        <v>1661</v>
      </c>
      <c r="D79" s="152" t="s">
        <v>1664</v>
      </c>
    </row>
    <row r="80" spans="1:4" x14ac:dyDescent="0.25">
      <c r="A80" s="151">
        <v>7512</v>
      </c>
      <c r="B80" s="152" t="s">
        <v>1660</v>
      </c>
      <c r="C80" s="152" t="s">
        <v>1661</v>
      </c>
      <c r="D80" s="152" t="s">
        <v>153</v>
      </c>
    </row>
    <row r="81" spans="1:4" x14ac:dyDescent="0.25">
      <c r="A81" s="151">
        <v>7519</v>
      </c>
      <c r="B81" s="152" t="s">
        <v>1660</v>
      </c>
      <c r="C81" s="152" t="s">
        <v>1661</v>
      </c>
      <c r="D81" s="152" t="s">
        <v>1665</v>
      </c>
    </row>
    <row r="82" spans="1:4" x14ac:dyDescent="0.25">
      <c r="A82" s="151">
        <v>7513</v>
      </c>
      <c r="B82" s="152" t="s">
        <v>1660</v>
      </c>
      <c r="C82" s="152" t="s">
        <v>1661</v>
      </c>
      <c r="D82" s="152" t="s">
        <v>1666</v>
      </c>
    </row>
    <row r="83" spans="1:4" ht="38.25" x14ac:dyDescent="0.25">
      <c r="A83" s="151">
        <v>5521</v>
      </c>
      <c r="B83" s="152" t="s">
        <v>1660</v>
      </c>
      <c r="C83" s="152" t="s">
        <v>1661</v>
      </c>
      <c r="D83" s="152" t="s">
        <v>142</v>
      </c>
    </row>
    <row r="84" spans="1:4" ht="38.25" x14ac:dyDescent="0.25">
      <c r="A84" s="151">
        <v>5511</v>
      </c>
      <c r="B84" s="152" t="s">
        <v>1660</v>
      </c>
      <c r="C84" s="152" t="s">
        <v>1661</v>
      </c>
      <c r="D84" s="152" t="s">
        <v>1667</v>
      </c>
    </row>
    <row r="85" spans="1:4" x14ac:dyDescent="0.25">
      <c r="A85" s="151">
        <v>5571</v>
      </c>
      <c r="B85" s="152" t="s">
        <v>1660</v>
      </c>
      <c r="C85" s="152" t="s">
        <v>1661</v>
      </c>
      <c r="D85" s="152" t="s">
        <v>1668</v>
      </c>
    </row>
    <row r="86" spans="1:4" ht="25.5" x14ac:dyDescent="0.25">
      <c r="A86" s="151">
        <v>5599</v>
      </c>
      <c r="B86" s="152" t="s">
        <v>1660</v>
      </c>
      <c r="C86" s="152" t="s">
        <v>1661</v>
      </c>
      <c r="D86" s="152" t="s">
        <v>1669</v>
      </c>
    </row>
    <row r="87" spans="1:4" x14ac:dyDescent="0.25">
      <c r="A87" s="151" t="s">
        <v>1670</v>
      </c>
      <c r="B87" s="152" t="s">
        <v>1660</v>
      </c>
      <c r="C87" s="152" t="s">
        <v>1661</v>
      </c>
      <c r="D87" s="152" t="s">
        <v>1671</v>
      </c>
    </row>
    <row r="88" spans="1:4" x14ac:dyDescent="0.25">
      <c r="A88" s="151">
        <v>7542</v>
      </c>
      <c r="B88" s="152" t="s">
        <v>1660</v>
      </c>
      <c r="C88" s="152" t="s">
        <v>1672</v>
      </c>
      <c r="D88" s="152" t="s">
        <v>155</v>
      </c>
    </row>
    <row r="89" spans="1:4" x14ac:dyDescent="0.25">
      <c r="A89" s="151">
        <v>7538</v>
      </c>
      <c r="B89" s="152" t="s">
        <v>1660</v>
      </c>
      <c r="C89" s="152" t="s">
        <v>1672</v>
      </c>
      <c r="D89" s="152" t="s">
        <v>1673</v>
      </c>
    </row>
    <row r="90" spans="1:4" x14ac:dyDescent="0.25">
      <c r="A90" s="151">
        <v>7523</v>
      </c>
      <c r="B90" s="152" t="s">
        <v>1660</v>
      </c>
      <c r="C90" s="152" t="s">
        <v>1672</v>
      </c>
      <c r="D90" s="152" t="s">
        <v>1674</v>
      </c>
    </row>
    <row r="91" spans="1:4" x14ac:dyDescent="0.25">
      <c r="A91" s="151" t="s">
        <v>1675</v>
      </c>
      <c r="B91" s="152" t="s">
        <v>1660</v>
      </c>
      <c r="C91" s="152" t="s">
        <v>1672</v>
      </c>
      <c r="D91" s="152" t="s">
        <v>154</v>
      </c>
    </row>
    <row r="92" spans="1:4" x14ac:dyDescent="0.25">
      <c r="A92" s="151" t="s">
        <v>1676</v>
      </c>
      <c r="B92" s="152" t="s">
        <v>1660</v>
      </c>
      <c r="C92" s="152" t="s">
        <v>1672</v>
      </c>
      <c r="D92" s="152" t="s">
        <v>1677</v>
      </c>
    </row>
    <row r="93" spans="1:4" x14ac:dyDescent="0.25">
      <c r="A93" s="151">
        <v>7535</v>
      </c>
      <c r="B93" s="152" t="s">
        <v>1660</v>
      </c>
      <c r="C93" s="152" t="s">
        <v>1672</v>
      </c>
      <c r="D93" s="152" t="s">
        <v>1678</v>
      </c>
    </row>
    <row r="94" spans="1:4" x14ac:dyDescent="0.25">
      <c r="A94" s="151" t="s">
        <v>1679</v>
      </c>
      <c r="B94" s="152" t="s">
        <v>1660</v>
      </c>
      <c r="C94" s="152" t="s">
        <v>1672</v>
      </c>
      <c r="D94" s="152" t="s">
        <v>1680</v>
      </c>
    </row>
    <row r="95" spans="1:4" x14ac:dyDescent="0.25">
      <c r="A95" s="151" t="s">
        <v>1772</v>
      </c>
      <c r="B95" s="152" t="s">
        <v>1660</v>
      </c>
      <c r="C95" s="152" t="s">
        <v>1672</v>
      </c>
      <c r="D95" s="152" t="s">
        <v>1773</v>
      </c>
    </row>
    <row r="96" spans="1:4" x14ac:dyDescent="0.25">
      <c r="A96" s="151" t="s">
        <v>1681</v>
      </c>
      <c r="B96" s="152" t="s">
        <v>1660</v>
      </c>
      <c r="C96" s="152" t="s">
        <v>1636</v>
      </c>
      <c r="D96" s="152" t="s">
        <v>1682</v>
      </c>
    </row>
    <row r="97" spans="1:4" ht="25.5" x14ac:dyDescent="0.25">
      <c r="A97" s="151" t="s">
        <v>1683</v>
      </c>
      <c r="B97" s="152" t="s">
        <v>1660</v>
      </c>
      <c r="C97" s="152" t="s">
        <v>1636</v>
      </c>
      <c r="D97" s="152" t="s">
        <v>1684</v>
      </c>
    </row>
    <row r="98" spans="1:4" x14ac:dyDescent="0.25">
      <c r="A98" s="151" t="s">
        <v>1685</v>
      </c>
      <c r="B98" s="152" t="s">
        <v>1660</v>
      </c>
      <c r="C98" s="152" t="s">
        <v>1636</v>
      </c>
      <c r="D98" s="152" t="s">
        <v>1686</v>
      </c>
    </row>
    <row r="99" spans="1:4" ht="25.5" x14ac:dyDescent="0.25">
      <c r="A99" s="151">
        <v>7298</v>
      </c>
      <c r="B99" s="152" t="s">
        <v>1687</v>
      </c>
      <c r="C99" s="152" t="s">
        <v>1688</v>
      </c>
      <c r="D99" s="152" t="s">
        <v>1689</v>
      </c>
    </row>
    <row r="100" spans="1:4" x14ac:dyDescent="0.25">
      <c r="A100" s="151">
        <v>7297</v>
      </c>
      <c r="B100" s="152" t="s">
        <v>1687</v>
      </c>
      <c r="C100" s="152" t="s">
        <v>1688</v>
      </c>
      <c r="D100" s="152" t="s">
        <v>149</v>
      </c>
    </row>
    <row r="101" spans="1:4" x14ac:dyDescent="0.25">
      <c r="A101" s="151">
        <v>7230</v>
      </c>
      <c r="B101" s="152" t="s">
        <v>1687</v>
      </c>
      <c r="C101" s="152" t="s">
        <v>1688</v>
      </c>
      <c r="D101" s="152" t="s">
        <v>1690</v>
      </c>
    </row>
    <row r="102" spans="1:4" ht="25.5" x14ac:dyDescent="0.25">
      <c r="A102" s="151">
        <v>8062</v>
      </c>
      <c r="B102" s="152" t="s">
        <v>1687</v>
      </c>
      <c r="C102" s="152" t="s">
        <v>167</v>
      </c>
      <c r="D102" s="152" t="s">
        <v>1691</v>
      </c>
    </row>
    <row r="103" spans="1:4" ht="38.25" x14ac:dyDescent="0.25">
      <c r="A103" s="151">
        <v>8011</v>
      </c>
      <c r="B103" s="152" t="s">
        <v>1687</v>
      </c>
      <c r="C103" s="152" t="s">
        <v>167</v>
      </c>
      <c r="D103" s="152" t="s">
        <v>1692</v>
      </c>
    </row>
    <row r="104" spans="1:4" x14ac:dyDescent="0.25">
      <c r="A104" s="151">
        <v>8071</v>
      </c>
      <c r="B104" s="152" t="s">
        <v>1687</v>
      </c>
      <c r="C104" s="152" t="s">
        <v>167</v>
      </c>
      <c r="D104" s="152" t="s">
        <v>166</v>
      </c>
    </row>
    <row r="105" spans="1:4" ht="51" x14ac:dyDescent="0.25">
      <c r="A105" s="151">
        <v>8099</v>
      </c>
      <c r="B105" s="152" t="s">
        <v>1687</v>
      </c>
      <c r="C105" s="152" t="s">
        <v>167</v>
      </c>
      <c r="D105" s="152" t="s">
        <v>1693</v>
      </c>
    </row>
    <row r="106" spans="1:4" x14ac:dyDescent="0.25">
      <c r="A106" s="151">
        <v>8042</v>
      </c>
      <c r="B106" s="152" t="s">
        <v>1687</v>
      </c>
      <c r="C106" s="152" t="s">
        <v>167</v>
      </c>
      <c r="D106" s="152" t="s">
        <v>165</v>
      </c>
    </row>
    <row r="107" spans="1:4" x14ac:dyDescent="0.25">
      <c r="A107" s="151">
        <v>8049</v>
      </c>
      <c r="B107" s="152" t="s">
        <v>1687</v>
      </c>
      <c r="C107" s="152" t="s">
        <v>167</v>
      </c>
      <c r="D107" s="152" t="s">
        <v>1694</v>
      </c>
    </row>
    <row r="108" spans="1:4" x14ac:dyDescent="0.25">
      <c r="A108" s="151">
        <v>8031</v>
      </c>
      <c r="B108" s="152" t="s">
        <v>1687</v>
      </c>
      <c r="C108" s="152" t="s">
        <v>167</v>
      </c>
      <c r="D108" s="152" t="s">
        <v>164</v>
      </c>
    </row>
    <row r="109" spans="1:4" x14ac:dyDescent="0.25">
      <c r="A109" s="151">
        <v>8021</v>
      </c>
      <c r="B109" s="152" t="s">
        <v>1687</v>
      </c>
      <c r="C109" s="152" t="s">
        <v>167</v>
      </c>
      <c r="D109" s="152" t="s">
        <v>163</v>
      </c>
    </row>
    <row r="110" spans="1:4" x14ac:dyDescent="0.25">
      <c r="A110" s="151">
        <v>4119</v>
      </c>
      <c r="B110" s="152" t="s">
        <v>1687</v>
      </c>
      <c r="C110" s="152" t="s">
        <v>167</v>
      </c>
      <c r="D110" s="152" t="s">
        <v>137</v>
      </c>
    </row>
    <row r="111" spans="1:4" ht="25.5" x14ac:dyDescent="0.25">
      <c r="A111" s="151">
        <v>8041</v>
      </c>
      <c r="B111" s="152" t="s">
        <v>1687</v>
      </c>
      <c r="C111" s="152" t="s">
        <v>167</v>
      </c>
      <c r="D111" s="152" t="s">
        <v>1695</v>
      </c>
    </row>
    <row r="112" spans="1:4" x14ac:dyDescent="0.25">
      <c r="A112" s="151">
        <v>8241</v>
      </c>
      <c r="B112" s="152" t="s">
        <v>1687</v>
      </c>
      <c r="C112" s="152" t="s">
        <v>1696</v>
      </c>
      <c r="D112" s="152" t="s">
        <v>169</v>
      </c>
    </row>
    <row r="113" spans="1:4" x14ac:dyDescent="0.25">
      <c r="A113" s="151">
        <v>8220</v>
      </c>
      <c r="B113" s="152" t="s">
        <v>1687</v>
      </c>
      <c r="C113" s="152" t="s">
        <v>1696</v>
      </c>
      <c r="D113" s="152" t="s">
        <v>1697</v>
      </c>
    </row>
    <row r="114" spans="1:4" x14ac:dyDescent="0.25">
      <c r="A114" s="151">
        <v>8211</v>
      </c>
      <c r="B114" s="152" t="s">
        <v>1687</v>
      </c>
      <c r="C114" s="152" t="s">
        <v>1696</v>
      </c>
      <c r="D114" s="152" t="s">
        <v>168</v>
      </c>
    </row>
    <row r="115" spans="1:4" ht="25.5" x14ac:dyDescent="0.25">
      <c r="A115" s="151">
        <v>8351</v>
      </c>
      <c r="B115" s="152" t="s">
        <v>1687</v>
      </c>
      <c r="C115" s="152" t="s">
        <v>1696</v>
      </c>
      <c r="D115" s="152" t="s">
        <v>1698</v>
      </c>
    </row>
    <row r="116" spans="1:4" x14ac:dyDescent="0.25">
      <c r="A116" s="151">
        <v>8249</v>
      </c>
      <c r="B116" s="152" t="s">
        <v>1687</v>
      </c>
      <c r="C116" s="152" t="s">
        <v>1696</v>
      </c>
      <c r="D116" s="152" t="s">
        <v>1699</v>
      </c>
    </row>
    <row r="117" spans="1:4" x14ac:dyDescent="0.25">
      <c r="A117" s="151">
        <v>8244</v>
      </c>
      <c r="B117" s="152" t="s">
        <v>1687</v>
      </c>
      <c r="C117" s="152" t="s">
        <v>1696</v>
      </c>
      <c r="D117" s="152" t="s">
        <v>170</v>
      </c>
    </row>
    <row r="118" spans="1:4" ht="25.5" x14ac:dyDescent="0.25">
      <c r="A118" s="151">
        <v>8299</v>
      </c>
      <c r="B118" s="152" t="s">
        <v>1687</v>
      </c>
      <c r="C118" s="152" t="s">
        <v>1696</v>
      </c>
      <c r="D118" s="152" t="s">
        <v>1700</v>
      </c>
    </row>
    <row r="119" spans="1:4" x14ac:dyDescent="0.25">
      <c r="A119" s="151">
        <v>7998</v>
      </c>
      <c r="B119" s="152" t="s">
        <v>1687</v>
      </c>
      <c r="C119" s="152" t="s">
        <v>1701</v>
      </c>
      <c r="D119" s="152" t="s">
        <v>1702</v>
      </c>
    </row>
    <row r="120" spans="1:4" x14ac:dyDescent="0.25">
      <c r="A120" s="151">
        <v>7994</v>
      </c>
      <c r="B120" s="152" t="s">
        <v>1687</v>
      </c>
      <c r="C120" s="152" t="s">
        <v>1701</v>
      </c>
      <c r="D120" s="152" t="s">
        <v>162</v>
      </c>
    </row>
    <row r="121" spans="1:4" x14ac:dyDescent="0.25">
      <c r="A121" s="151">
        <v>7832</v>
      </c>
      <c r="B121" s="152" t="s">
        <v>1687</v>
      </c>
      <c r="C121" s="152" t="s">
        <v>1701</v>
      </c>
      <c r="D121" s="152" t="s">
        <v>131</v>
      </c>
    </row>
    <row r="122" spans="1:4" ht="25.5" x14ac:dyDescent="0.25">
      <c r="A122" s="151">
        <v>5812</v>
      </c>
      <c r="B122" s="152" t="s">
        <v>1687</v>
      </c>
      <c r="C122" s="152" t="s">
        <v>1701</v>
      </c>
      <c r="D122" s="152" t="s">
        <v>1703</v>
      </c>
    </row>
    <row r="123" spans="1:4" ht="25.5" x14ac:dyDescent="0.25">
      <c r="A123" s="151">
        <v>5813</v>
      </c>
      <c r="B123" s="152" t="s">
        <v>1687</v>
      </c>
      <c r="C123" s="152" t="s">
        <v>1701</v>
      </c>
      <c r="D123" s="152" t="s">
        <v>1704</v>
      </c>
    </row>
    <row r="124" spans="1:4" ht="25.5" x14ac:dyDescent="0.25">
      <c r="A124" s="151">
        <v>7929</v>
      </c>
      <c r="B124" s="152" t="s">
        <v>1687</v>
      </c>
      <c r="C124" s="152" t="s">
        <v>1701</v>
      </c>
      <c r="D124" s="152" t="s">
        <v>1705</v>
      </c>
    </row>
    <row r="125" spans="1:4" ht="25.5" x14ac:dyDescent="0.25">
      <c r="A125" s="151">
        <v>7996</v>
      </c>
      <c r="B125" s="152" t="s">
        <v>1687</v>
      </c>
      <c r="C125" s="152" t="s">
        <v>1701</v>
      </c>
      <c r="D125" s="152" t="s">
        <v>1706</v>
      </c>
    </row>
    <row r="126" spans="1:4" x14ac:dyDescent="0.25">
      <c r="A126" s="151">
        <v>7922</v>
      </c>
      <c r="B126" s="152" t="s">
        <v>1687</v>
      </c>
      <c r="C126" s="152" t="s">
        <v>1701</v>
      </c>
      <c r="D126" s="152" t="s">
        <v>1707</v>
      </c>
    </row>
    <row r="127" spans="1:4" x14ac:dyDescent="0.25">
      <c r="A127" s="151">
        <v>5814</v>
      </c>
      <c r="B127" s="152" t="s">
        <v>1687</v>
      </c>
      <c r="C127" s="152" t="s">
        <v>1701</v>
      </c>
      <c r="D127" s="152" t="s">
        <v>1708</v>
      </c>
    </row>
    <row r="128" spans="1:4" x14ac:dyDescent="0.25">
      <c r="A128" s="151">
        <v>6513</v>
      </c>
      <c r="B128" s="152" t="s">
        <v>1687</v>
      </c>
      <c r="C128" s="152" t="s">
        <v>1709</v>
      </c>
      <c r="D128" s="152" t="s">
        <v>1710</v>
      </c>
    </row>
    <row r="129" spans="1:4" x14ac:dyDescent="0.25">
      <c r="A129" s="151">
        <v>7361</v>
      </c>
      <c r="B129" s="152" t="s">
        <v>1687</v>
      </c>
      <c r="C129" s="152" t="s">
        <v>1709</v>
      </c>
      <c r="D129" s="152" t="s">
        <v>152</v>
      </c>
    </row>
    <row r="130" spans="1:4" ht="25.5" x14ac:dyDescent="0.25">
      <c r="A130" s="151">
        <v>7394</v>
      </c>
      <c r="B130" s="152" t="s">
        <v>1687</v>
      </c>
      <c r="C130" s="152" t="s">
        <v>1709</v>
      </c>
      <c r="D130" s="152" t="s">
        <v>1711</v>
      </c>
    </row>
    <row r="131" spans="1:4" ht="25.5" x14ac:dyDescent="0.25">
      <c r="A131" s="151">
        <v>8398</v>
      </c>
      <c r="B131" s="152" t="s">
        <v>1687</v>
      </c>
      <c r="C131" s="152" t="s">
        <v>1709</v>
      </c>
      <c r="D131" s="152" t="s">
        <v>171</v>
      </c>
    </row>
    <row r="132" spans="1:4" x14ac:dyDescent="0.25">
      <c r="A132" s="151" t="s">
        <v>1774</v>
      </c>
      <c r="B132" s="152" t="s">
        <v>1687</v>
      </c>
      <c r="C132" s="152" t="s">
        <v>1709</v>
      </c>
      <c r="D132" s="152" t="s">
        <v>1775</v>
      </c>
    </row>
    <row r="133" spans="1:4" x14ac:dyDescent="0.25">
      <c r="A133" s="151" t="s">
        <v>174</v>
      </c>
      <c r="B133" s="152" t="s">
        <v>1687</v>
      </c>
      <c r="C133" s="152" t="s">
        <v>1709</v>
      </c>
      <c r="D133" s="152" t="s">
        <v>134</v>
      </c>
    </row>
    <row r="134" spans="1:4" x14ac:dyDescent="0.25">
      <c r="A134" s="151">
        <v>2741</v>
      </c>
      <c r="B134" s="152" t="s">
        <v>1687</v>
      </c>
      <c r="C134" s="152" t="s">
        <v>1709</v>
      </c>
      <c r="D134" s="152" t="s">
        <v>1712</v>
      </c>
    </row>
    <row r="135" spans="1:4" ht="25.5" x14ac:dyDescent="0.25">
      <c r="A135" s="151">
        <v>4899</v>
      </c>
      <c r="B135" s="152" t="s">
        <v>1687</v>
      </c>
      <c r="C135" s="152" t="s">
        <v>1709</v>
      </c>
      <c r="D135" s="152" t="s">
        <v>1713</v>
      </c>
    </row>
    <row r="136" spans="1:4" x14ac:dyDescent="0.25">
      <c r="A136" s="151">
        <v>7333</v>
      </c>
      <c r="B136" s="152" t="s">
        <v>1687</v>
      </c>
      <c r="C136" s="152" t="s">
        <v>1709</v>
      </c>
      <c r="D136" s="152" t="s">
        <v>151</v>
      </c>
    </row>
    <row r="137" spans="1:4" ht="25.5" x14ac:dyDescent="0.25">
      <c r="A137" s="151">
        <v>4900</v>
      </c>
      <c r="B137" s="152" t="s">
        <v>1687</v>
      </c>
      <c r="C137" s="152" t="s">
        <v>1709</v>
      </c>
      <c r="D137" s="152" t="s">
        <v>1714</v>
      </c>
    </row>
    <row r="138" spans="1:4" ht="25.5" x14ac:dyDescent="0.25">
      <c r="A138" s="151">
        <v>7372</v>
      </c>
      <c r="B138" s="152" t="s">
        <v>1687</v>
      </c>
      <c r="C138" s="152" t="s">
        <v>1709</v>
      </c>
      <c r="D138" s="152" t="s">
        <v>1715</v>
      </c>
    </row>
    <row r="139" spans="1:4" ht="25.5" x14ac:dyDescent="0.25">
      <c r="A139" s="151">
        <v>4816</v>
      </c>
      <c r="B139" s="152" t="s">
        <v>1687</v>
      </c>
      <c r="C139" s="152" t="s">
        <v>1709</v>
      </c>
      <c r="D139" s="152" t="s">
        <v>1716</v>
      </c>
    </row>
    <row r="140" spans="1:4" ht="25.5" x14ac:dyDescent="0.25">
      <c r="A140" s="151">
        <v>7392</v>
      </c>
      <c r="B140" s="152" t="s">
        <v>1687</v>
      </c>
      <c r="C140" s="152" t="s">
        <v>1709</v>
      </c>
      <c r="D140" s="152" t="s">
        <v>1717</v>
      </c>
    </row>
    <row r="141" spans="1:4" x14ac:dyDescent="0.25">
      <c r="A141" s="151">
        <v>7338</v>
      </c>
      <c r="B141" s="152" t="s">
        <v>1687</v>
      </c>
      <c r="C141" s="152" t="s">
        <v>1709</v>
      </c>
      <c r="D141" s="152" t="s">
        <v>1718</v>
      </c>
    </row>
    <row r="142" spans="1:4" x14ac:dyDescent="0.25">
      <c r="A142" s="151">
        <v>4215</v>
      </c>
      <c r="B142" s="152" t="s">
        <v>1687</v>
      </c>
      <c r="C142" s="152" t="s">
        <v>1709</v>
      </c>
      <c r="D142" s="152" t="s">
        <v>138</v>
      </c>
    </row>
    <row r="143" spans="1:4" x14ac:dyDescent="0.25">
      <c r="A143" s="151">
        <v>5933</v>
      </c>
      <c r="B143" s="152" t="s">
        <v>1687</v>
      </c>
      <c r="C143" s="152" t="s">
        <v>1709</v>
      </c>
      <c r="D143" s="152" t="s">
        <v>144</v>
      </c>
    </row>
    <row r="144" spans="1:4" ht="25.5" x14ac:dyDescent="0.25">
      <c r="A144" s="151">
        <v>2791</v>
      </c>
      <c r="B144" s="152" t="s">
        <v>1687</v>
      </c>
      <c r="C144" s="152" t="s">
        <v>1709</v>
      </c>
      <c r="D144" s="152" t="s">
        <v>1719</v>
      </c>
    </row>
    <row r="145" spans="1:4" ht="25.5" x14ac:dyDescent="0.25">
      <c r="A145" s="151">
        <v>9399</v>
      </c>
      <c r="B145" s="152" t="s">
        <v>1687</v>
      </c>
      <c r="C145" s="152" t="s">
        <v>1709</v>
      </c>
      <c r="D145" s="152" t="s">
        <v>173</v>
      </c>
    </row>
    <row r="146" spans="1:4" x14ac:dyDescent="0.25">
      <c r="A146" s="151">
        <v>7829</v>
      </c>
      <c r="B146" s="152" t="s">
        <v>1687</v>
      </c>
      <c r="C146" s="152" t="s">
        <v>1709</v>
      </c>
      <c r="D146" s="152" t="s">
        <v>1720</v>
      </c>
    </row>
    <row r="147" spans="1:4" x14ac:dyDescent="0.25">
      <c r="A147" s="151">
        <v>7296</v>
      </c>
      <c r="B147" s="152" t="s">
        <v>1687</v>
      </c>
      <c r="C147" s="152" t="s">
        <v>1709</v>
      </c>
      <c r="D147" s="152" t="s">
        <v>148</v>
      </c>
    </row>
    <row r="148" spans="1:4" ht="38.25" x14ac:dyDescent="0.25">
      <c r="A148" s="151">
        <v>8999</v>
      </c>
      <c r="B148" s="152" t="s">
        <v>1687</v>
      </c>
      <c r="C148" s="152" t="s">
        <v>1709</v>
      </c>
      <c r="D148" s="152" t="s">
        <v>1721</v>
      </c>
    </row>
    <row r="149" spans="1:4" x14ac:dyDescent="0.25">
      <c r="A149" s="151">
        <v>7399</v>
      </c>
      <c r="B149" s="152" t="s">
        <v>1687</v>
      </c>
      <c r="C149" s="152" t="s">
        <v>1709</v>
      </c>
      <c r="D149" s="152" t="s">
        <v>1722</v>
      </c>
    </row>
    <row r="150" spans="1:4" ht="38.25" x14ac:dyDescent="0.25">
      <c r="A150" s="151" t="s">
        <v>1723</v>
      </c>
      <c r="B150" s="152" t="s">
        <v>1687</v>
      </c>
      <c r="C150" s="152" t="s">
        <v>1709</v>
      </c>
      <c r="D150" s="152" t="s">
        <v>1724</v>
      </c>
    </row>
    <row r="151" spans="1:4" x14ac:dyDescent="0.25">
      <c r="A151" s="151">
        <v>5969</v>
      </c>
      <c r="B151" s="152" t="s">
        <v>1687</v>
      </c>
      <c r="C151" s="152" t="s">
        <v>1709</v>
      </c>
      <c r="D151" s="152" t="s">
        <v>145</v>
      </c>
    </row>
    <row r="152" spans="1:4" x14ac:dyDescent="0.25">
      <c r="A152" s="151">
        <v>7311</v>
      </c>
      <c r="B152" s="152" t="s">
        <v>1687</v>
      </c>
      <c r="C152" s="152" t="s">
        <v>1709</v>
      </c>
      <c r="D152" s="152" t="s">
        <v>150</v>
      </c>
    </row>
    <row r="153" spans="1:4" ht="25.5" x14ac:dyDescent="0.25">
      <c r="A153" s="151">
        <v>7261</v>
      </c>
      <c r="B153" s="152" t="s">
        <v>1687</v>
      </c>
      <c r="C153" s="152" t="s">
        <v>1709</v>
      </c>
      <c r="D153" s="152" t="s">
        <v>1725</v>
      </c>
    </row>
    <row r="154" spans="1:4" ht="38.25" x14ac:dyDescent="0.25">
      <c r="A154" s="151">
        <v>4225</v>
      </c>
      <c r="B154" s="152" t="s">
        <v>1687</v>
      </c>
      <c r="C154" s="152" t="s">
        <v>1709</v>
      </c>
      <c r="D154" s="152" t="s">
        <v>139</v>
      </c>
    </row>
    <row r="155" spans="1:4" x14ac:dyDescent="0.25">
      <c r="A155" s="151">
        <v>7339</v>
      </c>
      <c r="B155" s="152" t="s">
        <v>1687</v>
      </c>
      <c r="C155" s="152" t="s">
        <v>1709</v>
      </c>
      <c r="D155" s="152" t="s">
        <v>1726</v>
      </c>
    </row>
    <row r="156" spans="1:4" x14ac:dyDescent="0.25">
      <c r="A156" s="151">
        <v>6300</v>
      </c>
      <c r="B156" s="152" t="s">
        <v>1687</v>
      </c>
      <c r="C156" s="152" t="s">
        <v>1709</v>
      </c>
      <c r="D156" s="152" t="s">
        <v>147</v>
      </c>
    </row>
    <row r="157" spans="1:4" ht="38.25" x14ac:dyDescent="0.25">
      <c r="A157" s="151">
        <v>4814</v>
      </c>
      <c r="B157" s="152" t="s">
        <v>1687</v>
      </c>
      <c r="C157" s="152" t="s">
        <v>1709</v>
      </c>
      <c r="D157" s="152" t="s">
        <v>1727</v>
      </c>
    </row>
    <row r="158" spans="1:4" x14ac:dyDescent="0.25">
      <c r="A158" s="151">
        <v>8931</v>
      </c>
      <c r="B158" s="152" t="s">
        <v>1687</v>
      </c>
      <c r="C158" s="152" t="s">
        <v>1709</v>
      </c>
      <c r="D158" s="152" t="s">
        <v>172</v>
      </c>
    </row>
    <row r="159" spans="1:4" ht="25.5" x14ac:dyDescent="0.25">
      <c r="A159" s="151">
        <v>8050</v>
      </c>
      <c r="B159" s="152" t="s">
        <v>1687</v>
      </c>
      <c r="C159" s="152" t="s">
        <v>1709</v>
      </c>
      <c r="D159" s="152" t="s">
        <v>1728</v>
      </c>
    </row>
    <row r="160" spans="1:4" x14ac:dyDescent="0.25">
      <c r="A160" s="151">
        <v>7221</v>
      </c>
      <c r="B160" s="152" t="s">
        <v>1687</v>
      </c>
      <c r="C160" s="152" t="s">
        <v>1709</v>
      </c>
      <c r="D160" s="152" t="s">
        <v>1729</v>
      </c>
    </row>
    <row r="161" spans="1:4" ht="38.25" x14ac:dyDescent="0.25">
      <c r="A161" s="151">
        <v>7395</v>
      </c>
      <c r="B161" s="152" t="s">
        <v>1687</v>
      </c>
      <c r="C161" s="152" t="s">
        <v>1709</v>
      </c>
      <c r="D161" s="152" t="s">
        <v>1730</v>
      </c>
    </row>
    <row r="162" spans="1:4" x14ac:dyDescent="0.25">
      <c r="A162" s="151">
        <v>5697</v>
      </c>
      <c r="B162" s="152" t="s">
        <v>1687</v>
      </c>
      <c r="C162" s="152" t="s">
        <v>1709</v>
      </c>
      <c r="D162" s="152" t="s">
        <v>1731</v>
      </c>
    </row>
    <row r="163" spans="1:4" x14ac:dyDescent="0.25">
      <c r="A163" s="151">
        <v>8111</v>
      </c>
      <c r="B163" s="152" t="s">
        <v>1687</v>
      </c>
      <c r="C163" s="152" t="s">
        <v>1709</v>
      </c>
      <c r="D163" s="152" t="s">
        <v>1732</v>
      </c>
    </row>
    <row r="164" spans="1:4" x14ac:dyDescent="0.25">
      <c r="A164" s="151">
        <v>7699</v>
      </c>
      <c r="B164" s="152" t="s">
        <v>1687</v>
      </c>
      <c r="C164" s="152" t="s">
        <v>1733</v>
      </c>
      <c r="D164" s="152" t="s">
        <v>157</v>
      </c>
    </row>
    <row r="165" spans="1:4" ht="25.5" x14ac:dyDescent="0.25">
      <c r="A165" s="151">
        <v>7379</v>
      </c>
      <c r="B165" s="152" t="s">
        <v>1687</v>
      </c>
      <c r="C165" s="152" t="s">
        <v>1733</v>
      </c>
      <c r="D165" s="152" t="s">
        <v>1734</v>
      </c>
    </row>
    <row r="166" spans="1:4" x14ac:dyDescent="0.25">
      <c r="A166" s="151">
        <v>7251</v>
      </c>
      <c r="B166" s="152" t="s">
        <v>1687</v>
      </c>
      <c r="C166" s="152" t="s">
        <v>1733</v>
      </c>
      <c r="D166" s="152" t="s">
        <v>1735</v>
      </c>
    </row>
    <row r="167" spans="1:4" x14ac:dyDescent="0.25">
      <c r="A167" s="151">
        <v>7623</v>
      </c>
      <c r="B167" s="152" t="s">
        <v>1687</v>
      </c>
      <c r="C167" s="152" t="s">
        <v>1733</v>
      </c>
      <c r="D167" s="152" t="s">
        <v>156</v>
      </c>
    </row>
    <row r="168" spans="1:4" x14ac:dyDescent="0.25">
      <c r="A168" s="151">
        <v>7629</v>
      </c>
      <c r="B168" s="152" t="s">
        <v>1687</v>
      </c>
      <c r="C168" s="152" t="s">
        <v>1733</v>
      </c>
      <c r="D168" s="152" t="s">
        <v>1736</v>
      </c>
    </row>
    <row r="169" spans="1:4" x14ac:dyDescent="0.25">
      <c r="A169" s="151">
        <v>7631</v>
      </c>
      <c r="B169" s="152" t="s">
        <v>1687</v>
      </c>
      <c r="C169" s="152" t="s">
        <v>1733</v>
      </c>
      <c r="D169" s="152" t="s">
        <v>1737</v>
      </c>
    </row>
    <row r="170" spans="1:4" x14ac:dyDescent="0.25">
      <c r="A170" s="151">
        <v>7622</v>
      </c>
      <c r="B170" s="152" t="s">
        <v>1687</v>
      </c>
      <c r="C170" s="152" t="s">
        <v>1733</v>
      </c>
      <c r="D170" s="152" t="s">
        <v>1738</v>
      </c>
    </row>
    <row r="171" spans="1:4" x14ac:dyDescent="0.25">
      <c r="A171" s="151">
        <v>7932</v>
      </c>
      <c r="B171" s="152" t="s">
        <v>1687</v>
      </c>
      <c r="C171" s="152" t="s">
        <v>1739</v>
      </c>
      <c r="D171" s="152" t="s">
        <v>159</v>
      </c>
    </row>
    <row r="172" spans="1:4" x14ac:dyDescent="0.25">
      <c r="A172" s="151">
        <v>7933</v>
      </c>
      <c r="B172" s="152" t="s">
        <v>1687</v>
      </c>
      <c r="C172" s="152" t="s">
        <v>1739</v>
      </c>
      <c r="D172" s="152" t="s">
        <v>132</v>
      </c>
    </row>
    <row r="173" spans="1:4" ht="25.5" x14ac:dyDescent="0.25">
      <c r="A173" s="151">
        <v>7997</v>
      </c>
      <c r="B173" s="152" t="s">
        <v>1687</v>
      </c>
      <c r="C173" s="152" t="s">
        <v>1739</v>
      </c>
      <c r="D173" s="152" t="s">
        <v>1740</v>
      </c>
    </row>
    <row r="174" spans="1:4" x14ac:dyDescent="0.25">
      <c r="A174" s="151">
        <v>5551</v>
      </c>
      <c r="B174" s="152" t="s">
        <v>1687</v>
      </c>
      <c r="C174" s="152" t="s">
        <v>1739</v>
      </c>
      <c r="D174" s="152" t="s">
        <v>1741</v>
      </c>
    </row>
    <row r="175" spans="1:4" x14ac:dyDescent="0.25">
      <c r="A175" s="151">
        <v>7992</v>
      </c>
      <c r="B175" s="152" t="s">
        <v>1687</v>
      </c>
      <c r="C175" s="152" t="s">
        <v>1739</v>
      </c>
      <c r="D175" s="152" t="s">
        <v>161</v>
      </c>
    </row>
    <row r="176" spans="1:4" ht="25.5" x14ac:dyDescent="0.25">
      <c r="A176" s="151">
        <v>7999</v>
      </c>
      <c r="B176" s="152" t="s">
        <v>1687</v>
      </c>
      <c r="C176" s="152" t="s">
        <v>1739</v>
      </c>
      <c r="D176" s="152" t="s">
        <v>1742</v>
      </c>
    </row>
    <row r="177" spans="1:4" ht="38.25" x14ac:dyDescent="0.25">
      <c r="A177" s="151">
        <v>7941</v>
      </c>
      <c r="B177" s="152" t="s">
        <v>1687</v>
      </c>
      <c r="C177" s="152" t="s">
        <v>1739</v>
      </c>
      <c r="D177" s="152" t="s">
        <v>1743</v>
      </c>
    </row>
    <row r="178" spans="1:4" x14ac:dyDescent="0.25">
      <c r="A178" s="151">
        <v>7032</v>
      </c>
      <c r="B178" s="152" t="s">
        <v>1687</v>
      </c>
      <c r="C178" s="152" t="s">
        <v>1739</v>
      </c>
      <c r="D178" s="152" t="s">
        <v>1744</v>
      </c>
    </row>
    <row r="179" spans="1:4" x14ac:dyDescent="0.25">
      <c r="A179" s="151">
        <v>7911</v>
      </c>
      <c r="B179" s="152" t="s">
        <v>1687</v>
      </c>
      <c r="C179" s="152" t="s">
        <v>1739</v>
      </c>
      <c r="D179" s="152" t="s">
        <v>158</v>
      </c>
    </row>
    <row r="180" spans="1:4" x14ac:dyDescent="0.25">
      <c r="A180" s="151">
        <v>8911</v>
      </c>
      <c r="B180" s="152" t="s">
        <v>1687</v>
      </c>
      <c r="C180" s="152" t="s">
        <v>1745</v>
      </c>
      <c r="D180" s="152" t="s">
        <v>1746</v>
      </c>
    </row>
    <row r="181" spans="1:4" x14ac:dyDescent="0.25">
      <c r="A181" s="151">
        <v>1740</v>
      </c>
      <c r="B181" s="152" t="s">
        <v>1687</v>
      </c>
      <c r="C181" s="152" t="s">
        <v>1745</v>
      </c>
      <c r="D181" s="152" t="s">
        <v>1747</v>
      </c>
    </row>
    <row r="182" spans="1:4" ht="25.5" x14ac:dyDescent="0.25">
      <c r="A182" s="151">
        <v>1761</v>
      </c>
      <c r="B182" s="152" t="s">
        <v>1687</v>
      </c>
      <c r="C182" s="152" t="s">
        <v>1745</v>
      </c>
      <c r="D182" s="152" t="s">
        <v>1748</v>
      </c>
    </row>
    <row r="183" spans="1:4" x14ac:dyDescent="0.25">
      <c r="A183" s="151" t="s">
        <v>1749</v>
      </c>
      <c r="B183" s="152" t="s">
        <v>1687</v>
      </c>
      <c r="C183" s="152" t="s">
        <v>1745</v>
      </c>
      <c r="D183" s="152" t="s">
        <v>136</v>
      </c>
    </row>
    <row r="184" spans="1:4" ht="38.25" x14ac:dyDescent="0.25">
      <c r="A184" s="151">
        <v>1799</v>
      </c>
      <c r="B184" s="152" t="s">
        <v>1687</v>
      </c>
      <c r="C184" s="152" t="s">
        <v>1745</v>
      </c>
      <c r="D184" s="152" t="s">
        <v>1750</v>
      </c>
    </row>
    <row r="185" spans="1:4" ht="25.5" x14ac:dyDescent="0.25">
      <c r="A185" s="151">
        <v>1520</v>
      </c>
      <c r="B185" s="152" t="s">
        <v>1687</v>
      </c>
      <c r="C185" s="152" t="s">
        <v>1745</v>
      </c>
      <c r="D185" s="152" t="s">
        <v>1776</v>
      </c>
    </row>
    <row r="186" spans="1:4" x14ac:dyDescent="0.25">
      <c r="A186" s="151">
        <v>1750</v>
      </c>
      <c r="B186" s="152" t="s">
        <v>1687</v>
      </c>
      <c r="C186" s="152" t="s">
        <v>1745</v>
      </c>
      <c r="D186" s="152" t="s">
        <v>1777</v>
      </c>
    </row>
    <row r="187" spans="1:4" x14ac:dyDescent="0.25">
      <c r="A187" s="151">
        <v>1771</v>
      </c>
      <c r="B187" s="152" t="s">
        <v>1687</v>
      </c>
      <c r="C187" s="152" t="s">
        <v>1745</v>
      </c>
      <c r="D187" s="152" t="s">
        <v>1778</v>
      </c>
    </row>
    <row r="188" spans="1:4" x14ac:dyDescent="0.25">
      <c r="A188" s="151">
        <v>7692</v>
      </c>
      <c r="B188" s="152" t="s">
        <v>1687</v>
      </c>
      <c r="C188" s="152" t="s">
        <v>1745</v>
      </c>
      <c r="D188" s="152" t="s">
        <v>1779</v>
      </c>
    </row>
    <row r="189" spans="1:4" x14ac:dyDescent="0.25">
      <c r="A189" s="151">
        <v>4511</v>
      </c>
      <c r="B189" s="152" t="s">
        <v>1687</v>
      </c>
      <c r="C189" s="152" t="s">
        <v>1751</v>
      </c>
      <c r="D189" s="152" t="s">
        <v>140</v>
      </c>
    </row>
    <row r="190" spans="1:4" x14ac:dyDescent="0.25">
      <c r="A190" s="151">
        <v>4131</v>
      </c>
      <c r="B190" s="152" t="s">
        <v>1687</v>
      </c>
      <c r="C190" s="152" t="s">
        <v>1751</v>
      </c>
      <c r="D190" s="152" t="s">
        <v>1752</v>
      </c>
    </row>
    <row r="191" spans="1:4" ht="38.25" x14ac:dyDescent="0.25">
      <c r="A191" s="151">
        <v>4214</v>
      </c>
      <c r="B191" s="152" t="s">
        <v>1687</v>
      </c>
      <c r="C191" s="152" t="s">
        <v>1751</v>
      </c>
      <c r="D191" s="152" t="s">
        <v>1789</v>
      </c>
    </row>
    <row r="192" spans="1:4" x14ac:dyDescent="0.25">
      <c r="A192" s="151">
        <v>4582</v>
      </c>
      <c r="B192" s="152" t="s">
        <v>1687</v>
      </c>
      <c r="C192" s="152" t="s">
        <v>1751</v>
      </c>
      <c r="D192" s="152" t="s">
        <v>1753</v>
      </c>
    </row>
    <row r="193" spans="1:4" x14ac:dyDescent="0.25">
      <c r="A193" s="151">
        <v>4011</v>
      </c>
      <c r="B193" s="152" t="s">
        <v>1687</v>
      </c>
      <c r="C193" s="152" t="s">
        <v>1751</v>
      </c>
      <c r="D193" s="152" t="s">
        <v>1754</v>
      </c>
    </row>
    <row r="194" spans="1:4" ht="25.5" x14ac:dyDescent="0.25">
      <c r="A194" s="151">
        <v>4111</v>
      </c>
      <c r="B194" s="152" t="s">
        <v>1687</v>
      </c>
      <c r="C194" s="152" t="s">
        <v>1751</v>
      </c>
      <c r="D194" s="152" t="s">
        <v>1755</v>
      </c>
    </row>
    <row r="195" spans="1:4" ht="25.5" x14ac:dyDescent="0.25">
      <c r="A195" s="151">
        <v>4112</v>
      </c>
      <c r="B195" s="152" t="s">
        <v>1687</v>
      </c>
      <c r="C195" s="152" t="s">
        <v>1751</v>
      </c>
      <c r="D195" s="152" t="s">
        <v>1756</v>
      </c>
    </row>
    <row r="196" spans="1:4" x14ac:dyDescent="0.25">
      <c r="A196" s="151">
        <v>4789</v>
      </c>
      <c r="B196" s="152" t="s">
        <v>1687</v>
      </c>
      <c r="C196" s="152" t="s">
        <v>1751</v>
      </c>
      <c r="D196" s="152" t="s">
        <v>141</v>
      </c>
    </row>
    <row r="197" spans="1:4" ht="25.5" x14ac:dyDescent="0.25">
      <c r="A197" s="151">
        <v>7011</v>
      </c>
      <c r="B197" s="152" t="s">
        <v>1687</v>
      </c>
      <c r="C197" s="152" t="s">
        <v>1757</v>
      </c>
      <c r="D197" s="152" t="s">
        <v>1758</v>
      </c>
    </row>
    <row r="198" spans="1:4" x14ac:dyDescent="0.25">
      <c r="A198" s="151">
        <v>4722</v>
      </c>
      <c r="B198" s="152" t="s">
        <v>1687</v>
      </c>
      <c r="C198" s="152" t="s">
        <v>1757</v>
      </c>
      <c r="D198" s="152" t="s">
        <v>1759</v>
      </c>
    </row>
    <row r="199" spans="1:4" x14ac:dyDescent="0.25">
      <c r="A199" s="151">
        <v>7991</v>
      </c>
      <c r="B199" s="152" t="s">
        <v>1687</v>
      </c>
      <c r="C199" s="152" t="s">
        <v>1757</v>
      </c>
      <c r="D199" s="152" t="s">
        <v>160</v>
      </c>
    </row>
    <row r="200" spans="1:4" x14ac:dyDescent="0.25">
      <c r="A200" s="151" t="s">
        <v>1780</v>
      </c>
      <c r="B200" s="152" t="s">
        <v>1687</v>
      </c>
      <c r="C200" s="152" t="s">
        <v>1709</v>
      </c>
      <c r="D200" s="152" t="s">
        <v>1781</v>
      </c>
    </row>
    <row r="201" spans="1:4" x14ac:dyDescent="0.25">
      <c r="A201" s="151">
        <v>7342</v>
      </c>
      <c r="B201" s="152" t="s">
        <v>1687</v>
      </c>
      <c r="C201" s="152" t="s">
        <v>1760</v>
      </c>
      <c r="D201" s="152" t="s">
        <v>1761</v>
      </c>
    </row>
    <row r="202" spans="1:4" x14ac:dyDescent="0.25">
      <c r="A202" s="151" t="s">
        <v>175</v>
      </c>
      <c r="B202" s="152" t="s">
        <v>1687</v>
      </c>
      <c r="C202" s="152" t="s">
        <v>1760</v>
      </c>
      <c r="D202" s="152" t="s">
        <v>1762</v>
      </c>
    </row>
    <row r="203" spans="1:4" x14ac:dyDescent="0.25">
      <c r="A203" s="151">
        <v>7641</v>
      </c>
      <c r="B203" s="152" t="s">
        <v>1687</v>
      </c>
      <c r="C203" s="152" t="s">
        <v>1760</v>
      </c>
      <c r="D203" s="152" t="s">
        <v>1763</v>
      </c>
    </row>
    <row r="204" spans="1:4" x14ac:dyDescent="0.25">
      <c r="A204" s="151">
        <v>7211</v>
      </c>
      <c r="B204" s="152" t="s">
        <v>1687</v>
      </c>
      <c r="C204" s="152" t="s">
        <v>1760</v>
      </c>
      <c r="D204" s="152" t="s">
        <v>1764</v>
      </c>
    </row>
    <row r="205" spans="1:4" x14ac:dyDescent="0.25">
      <c r="A205" s="151">
        <v>7210</v>
      </c>
      <c r="B205" s="152" t="s">
        <v>1687</v>
      </c>
      <c r="C205" s="152" t="s">
        <v>1760</v>
      </c>
      <c r="D205" s="152" t="s">
        <v>1765</v>
      </c>
    </row>
    <row r="206" spans="1:4" ht="25.5" x14ac:dyDescent="0.25">
      <c r="A206" s="151">
        <v>2842</v>
      </c>
      <c r="B206" s="152" t="s">
        <v>1687</v>
      </c>
      <c r="C206" s="152" t="s">
        <v>1760</v>
      </c>
      <c r="D206" s="152" t="s">
        <v>1766</v>
      </c>
    </row>
    <row r="207" spans="1:4" x14ac:dyDescent="0.25">
      <c r="A207" s="151">
        <v>7349</v>
      </c>
      <c r="B207" s="152" t="s">
        <v>1687</v>
      </c>
      <c r="C207" s="152" t="s">
        <v>1760</v>
      </c>
      <c r="D207" s="152" t="s">
        <v>1767</v>
      </c>
    </row>
    <row r="208" spans="1:4" x14ac:dyDescent="0.25">
      <c r="A208" s="151">
        <v>7216</v>
      </c>
      <c r="B208" s="152" t="s">
        <v>1687</v>
      </c>
      <c r="C208" s="152" t="s">
        <v>1760</v>
      </c>
      <c r="D208" s="152" t="s">
        <v>1390</v>
      </c>
    </row>
    <row r="209" spans="1:4" x14ac:dyDescent="0.25">
      <c r="A209" s="151">
        <v>7217</v>
      </c>
      <c r="B209" s="152" t="s">
        <v>1687</v>
      </c>
      <c r="C209" s="152" t="s">
        <v>1760</v>
      </c>
      <c r="D209" s="152" t="s">
        <v>1768</v>
      </c>
    </row>
    <row r="210" spans="1:4" ht="25.5" x14ac:dyDescent="0.25">
      <c r="A210" s="151">
        <v>7278</v>
      </c>
      <c r="B210" s="152" t="s">
        <v>1687</v>
      </c>
      <c r="C210" s="152" t="s">
        <v>1709</v>
      </c>
      <c r="D210" s="152" t="s">
        <v>1782</v>
      </c>
    </row>
    <row r="211" spans="1:4" ht="63.75" x14ac:dyDescent="0.25">
      <c r="A211" s="151">
        <v>7277</v>
      </c>
      <c r="B211" s="152" t="s">
        <v>1687</v>
      </c>
      <c r="C211" s="152" t="s">
        <v>1709</v>
      </c>
      <c r="D211" s="152" t="s">
        <v>1783</v>
      </c>
    </row>
    <row r="212" spans="1:4" ht="25.5" x14ac:dyDescent="0.25">
      <c r="A212" s="151">
        <v>7276</v>
      </c>
      <c r="B212" s="152" t="s">
        <v>1687</v>
      </c>
      <c r="C212" s="152" t="s">
        <v>1709</v>
      </c>
      <c r="D212" s="152" t="s">
        <v>1784</v>
      </c>
    </row>
    <row r="213" spans="1:4" x14ac:dyDescent="0.25">
      <c r="A213" s="151">
        <v>5963</v>
      </c>
      <c r="B213" s="152" t="s">
        <v>1687</v>
      </c>
      <c r="C213" s="152" t="s">
        <v>1709</v>
      </c>
      <c r="D213" s="153" t="s">
        <v>1785</v>
      </c>
    </row>
    <row r="214" spans="1:4" x14ac:dyDescent="0.25">
      <c r="A214" s="151">
        <v>5964</v>
      </c>
      <c r="B214" s="152" t="s">
        <v>1687</v>
      </c>
      <c r="C214" s="152" t="s">
        <v>1709</v>
      </c>
      <c r="D214" s="153" t="s">
        <v>1786</v>
      </c>
    </row>
    <row r="215" spans="1:4" x14ac:dyDescent="0.25">
      <c r="A215" s="151">
        <v>5965</v>
      </c>
      <c r="B215" s="152" t="s">
        <v>1687</v>
      </c>
      <c r="C215" s="152" t="s">
        <v>1709</v>
      </c>
      <c r="D215" s="153" t="s">
        <v>1787</v>
      </c>
    </row>
    <row r="216" spans="1:4" ht="25.5" x14ac:dyDescent="0.25">
      <c r="A216" s="151">
        <v>5300</v>
      </c>
      <c r="B216" s="152" t="s">
        <v>1640</v>
      </c>
      <c r="C216" s="152" t="s">
        <v>1620</v>
      </c>
      <c r="D216" s="152" t="s">
        <v>1788</v>
      </c>
    </row>
  </sheetData>
  <autoFilter ref="A1:D1"/>
  <customSheetViews>
    <customSheetView guid="{B6ADCA0A-AB9C-4B12-8DF1-E4A4E9A15CF7}" topLeftCell="A262">
      <selection activeCell="B54" sqref="B54:BP54"/>
      <pageMargins left="0.7" right="0.7" top="0.75" bottom="0.75" header="0.3" footer="0.3"/>
      <pageSetup paperSize="9" orientation="portrait" r:id="rId1"/>
    </customSheetView>
    <customSheetView guid="{0DA23F29-B42C-448C-A5AE-AC0F33DA412B}" topLeftCell="A262">
      <selection activeCell="B54" sqref="B54:BP54"/>
      <pageMargins left="0.7" right="0.7" top="0.75" bottom="0.75" header="0.3" footer="0.3"/>
      <pageSetup paperSize="9" orientation="portrait" r:id="rId2"/>
    </customSheetView>
    <customSheetView guid="{656FE940-DE6F-466F-A0BE-FA64C3868B46}" topLeftCell="A262">
      <selection activeCell="A286" sqref="A286"/>
      <pageMargins left="0.7" right="0.7" top="0.75" bottom="0.75" header="0.3" footer="0.3"/>
      <pageSetup paperSize="9" orientation="portrait" r:id="rId3"/>
    </customSheetView>
  </customSheetViews>
  <conditionalFormatting sqref="A37">
    <cfRule type="duplicateValues" dxfId="7" priority="7"/>
  </conditionalFormatting>
  <conditionalFormatting sqref="A38">
    <cfRule type="duplicateValues" dxfId="6" priority="6"/>
  </conditionalFormatting>
  <conditionalFormatting sqref="A185:A188">
    <cfRule type="duplicateValues" dxfId="5" priority="5"/>
  </conditionalFormatting>
  <conditionalFormatting sqref="A189:A209 A39:A94 A2:A36 A96:A184">
    <cfRule type="duplicateValues" dxfId="4" priority="8"/>
  </conditionalFormatting>
  <conditionalFormatting sqref="A210:A212">
    <cfRule type="duplicateValues" dxfId="3" priority="4"/>
  </conditionalFormatting>
  <conditionalFormatting sqref="A213:A215">
    <cfRule type="duplicateValues" dxfId="2" priority="3"/>
  </conditionalFormatting>
  <conditionalFormatting sqref="A95">
    <cfRule type="duplicateValues" dxfId="1" priority="2"/>
  </conditionalFormatting>
  <conditionalFormatting sqref="A216">
    <cfRule type="duplicateValues" dxfId="0" priority="1"/>
  </conditionalFormatting>
  <pageMargins left="0.7" right="0.7" top="0.75" bottom="0.75" header="0.3" footer="0.3"/>
  <pageSetup paperSize="9" orientation="portrait"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AC574"/>
  <sheetViews>
    <sheetView workbookViewId="0">
      <selection activeCell="B13" sqref="B13"/>
    </sheetView>
  </sheetViews>
  <sheetFormatPr defaultRowHeight="11.25" x14ac:dyDescent="0.2"/>
  <cols>
    <col min="1" max="1" width="14.85546875" style="56" customWidth="1"/>
    <col min="2" max="2" width="29.7109375" style="56" customWidth="1"/>
    <col min="3" max="3" width="19.5703125" style="56" customWidth="1"/>
    <col min="4" max="6" width="9.140625" style="56"/>
    <col min="7" max="7" width="9.140625" style="56" customWidth="1"/>
    <col min="8" max="9" width="9.140625" style="56"/>
    <col min="10" max="10" width="10.42578125" style="56" customWidth="1"/>
    <col min="11" max="11" width="13.5703125" style="56" customWidth="1"/>
    <col min="12" max="14" width="9.140625" style="56"/>
    <col min="15" max="15" width="9.85546875" style="56" customWidth="1"/>
    <col min="16" max="16" width="10.42578125" style="56" customWidth="1"/>
    <col min="17" max="17" width="10.5703125" style="56" customWidth="1"/>
    <col min="18" max="21" width="9.140625" style="56"/>
    <col min="22" max="22" width="27.140625" style="56" customWidth="1"/>
    <col min="23" max="23" width="23.85546875" style="56" customWidth="1"/>
    <col min="24" max="25" width="9.140625" style="56"/>
    <col min="26" max="26" width="9.140625" style="57"/>
    <col min="27" max="28" width="31" style="57" customWidth="1"/>
    <col min="29" max="29" width="47.85546875" style="56" bestFit="1" customWidth="1"/>
    <col min="30" max="16384" width="9.140625" style="56"/>
  </cols>
  <sheetData>
    <row r="1" spans="1:29" ht="56.25" x14ac:dyDescent="0.2">
      <c r="A1" s="49" t="s">
        <v>21</v>
      </c>
      <c r="B1" s="50" t="s">
        <v>33</v>
      </c>
      <c r="C1" s="50" t="s">
        <v>34</v>
      </c>
      <c r="D1" s="50" t="s">
        <v>40</v>
      </c>
      <c r="E1" s="50" t="s">
        <v>52</v>
      </c>
      <c r="F1" s="50" t="s">
        <v>53</v>
      </c>
      <c r="G1" s="50" t="s">
        <v>54</v>
      </c>
      <c r="H1" s="51" t="s">
        <v>72</v>
      </c>
      <c r="I1" s="50" t="s">
        <v>1</v>
      </c>
      <c r="J1" s="50" t="s">
        <v>51</v>
      </c>
      <c r="K1" s="50" t="s">
        <v>56</v>
      </c>
      <c r="L1" s="376" t="s">
        <v>57</v>
      </c>
      <c r="M1" s="377"/>
      <c r="N1" s="378"/>
      <c r="O1" s="50" t="s">
        <v>58</v>
      </c>
      <c r="P1" s="50" t="s">
        <v>73</v>
      </c>
      <c r="Q1" s="50" t="s">
        <v>74</v>
      </c>
      <c r="R1" s="50" t="s">
        <v>60</v>
      </c>
      <c r="S1" s="50" t="s">
        <v>61</v>
      </c>
      <c r="T1" s="52" t="s">
        <v>48</v>
      </c>
      <c r="U1" s="53" t="s">
        <v>122</v>
      </c>
      <c r="V1" s="54" t="s">
        <v>294</v>
      </c>
      <c r="W1" s="55" t="s">
        <v>313</v>
      </c>
    </row>
    <row r="2" spans="1:29" ht="22.5" x14ac:dyDescent="0.2">
      <c r="A2" s="58" t="s">
        <v>22</v>
      </c>
      <c r="B2" s="59" t="s">
        <v>297</v>
      </c>
      <c r="C2" s="60" t="s">
        <v>35</v>
      </c>
      <c r="D2" s="61" t="s">
        <v>75</v>
      </c>
      <c r="E2" s="61"/>
      <c r="F2" s="61" t="s">
        <v>43</v>
      </c>
      <c r="G2" s="62" t="s">
        <v>324</v>
      </c>
      <c r="H2" s="63" t="s">
        <v>319</v>
      </c>
      <c r="I2" s="61"/>
      <c r="J2" s="61"/>
      <c r="K2" s="75" t="s">
        <v>315</v>
      </c>
      <c r="L2" s="63" t="s">
        <v>76</v>
      </c>
      <c r="M2" s="63" t="s">
        <v>76</v>
      </c>
      <c r="N2" s="64">
        <v>2007</v>
      </c>
      <c r="O2" s="61" t="s">
        <v>15</v>
      </c>
      <c r="P2" s="61"/>
      <c r="Q2" s="61"/>
      <c r="R2" s="61" t="s">
        <v>302</v>
      </c>
      <c r="S2" s="65" t="s">
        <v>77</v>
      </c>
      <c r="T2" s="66" t="s">
        <v>1501</v>
      </c>
      <c r="U2" s="65" t="s">
        <v>124</v>
      </c>
      <c r="V2" s="67" t="s">
        <v>177</v>
      </c>
      <c r="W2" s="58" t="s">
        <v>314</v>
      </c>
      <c r="X2" s="62" t="s">
        <v>324</v>
      </c>
      <c r="Y2" s="62" t="s">
        <v>324</v>
      </c>
      <c r="Z2" s="68" t="s">
        <v>324</v>
      </c>
      <c r="AA2" s="133" t="s">
        <v>1529</v>
      </c>
      <c r="AB2" s="134">
        <v>100</v>
      </c>
      <c r="AC2" s="56" t="s">
        <v>1453</v>
      </c>
    </row>
    <row r="3" spans="1:29" ht="22.5" x14ac:dyDescent="0.2">
      <c r="A3" s="58"/>
      <c r="B3" s="59" t="s">
        <v>20</v>
      </c>
      <c r="C3" s="69" t="s">
        <v>36</v>
      </c>
      <c r="D3" s="61" t="s">
        <v>78</v>
      </c>
      <c r="E3" s="61"/>
      <c r="F3" s="61" t="s">
        <v>79</v>
      </c>
      <c r="G3" s="62" t="s">
        <v>325</v>
      </c>
      <c r="H3" s="63" t="s">
        <v>320</v>
      </c>
      <c r="I3" s="61"/>
      <c r="J3" s="61"/>
      <c r="K3" s="63" t="s">
        <v>316</v>
      </c>
      <c r="L3" s="63" t="s">
        <v>80</v>
      </c>
      <c r="M3" s="61" t="s">
        <v>80</v>
      </c>
      <c r="N3" s="61">
        <v>2008</v>
      </c>
      <c r="O3" s="61" t="s">
        <v>18</v>
      </c>
      <c r="P3" s="70"/>
      <c r="Q3" s="70"/>
      <c r="R3" s="61" t="s">
        <v>303</v>
      </c>
      <c r="S3" s="70"/>
      <c r="T3" s="66" t="s">
        <v>1448</v>
      </c>
      <c r="U3" s="65" t="s">
        <v>125</v>
      </c>
      <c r="V3" s="71" t="s">
        <v>273</v>
      </c>
      <c r="W3" s="72"/>
      <c r="X3" s="62" t="s">
        <v>352</v>
      </c>
      <c r="Y3" s="62" t="s">
        <v>371</v>
      </c>
      <c r="Z3" s="68" t="s">
        <v>875</v>
      </c>
      <c r="AA3" s="133" t="s">
        <v>1530</v>
      </c>
      <c r="AB3" s="134">
        <v>101</v>
      </c>
      <c r="AC3" s="56" t="s">
        <v>1564</v>
      </c>
    </row>
    <row r="4" spans="1:29" ht="22.5" x14ac:dyDescent="0.2">
      <c r="B4" s="78" t="s">
        <v>298</v>
      </c>
      <c r="C4" s="73" t="s">
        <v>37</v>
      </c>
      <c r="D4" s="74" t="s">
        <v>81</v>
      </c>
      <c r="E4" s="74"/>
      <c r="F4" s="74" t="s">
        <v>82</v>
      </c>
      <c r="G4" s="62" t="s">
        <v>326</v>
      </c>
      <c r="H4" s="75" t="s">
        <v>321</v>
      </c>
      <c r="I4" s="74"/>
      <c r="J4" s="74"/>
      <c r="K4" s="75" t="s">
        <v>1447</v>
      </c>
      <c r="L4" s="63" t="s">
        <v>83</v>
      </c>
      <c r="M4" s="74" t="s">
        <v>83</v>
      </c>
      <c r="N4" s="61">
        <v>2009</v>
      </c>
      <c r="O4" s="74"/>
      <c r="P4" s="74"/>
      <c r="Q4" s="74"/>
      <c r="R4" s="74" t="s">
        <v>304</v>
      </c>
      <c r="S4" s="74"/>
      <c r="T4" s="66" t="s">
        <v>120</v>
      </c>
      <c r="V4" s="76" t="s">
        <v>252</v>
      </c>
      <c r="X4" s="62" t="s">
        <v>353</v>
      </c>
      <c r="Y4" s="62" t="s">
        <v>372</v>
      </c>
      <c r="Z4" s="68" t="s">
        <v>876</v>
      </c>
      <c r="AA4" s="133" t="s">
        <v>1531</v>
      </c>
      <c r="AB4" s="134">
        <v>103</v>
      </c>
      <c r="AC4" s="56" t="s">
        <v>1460</v>
      </c>
    </row>
    <row r="5" spans="1:29" ht="22.5" x14ac:dyDescent="0.2">
      <c r="B5" s="82" t="s">
        <v>299</v>
      </c>
      <c r="C5" s="77" t="s">
        <v>38</v>
      </c>
      <c r="D5" s="61" t="s">
        <v>42</v>
      </c>
      <c r="E5" s="61"/>
      <c r="F5" s="61" t="s">
        <v>84</v>
      </c>
      <c r="G5" s="62" t="s">
        <v>327</v>
      </c>
      <c r="H5" s="63" t="s">
        <v>322</v>
      </c>
      <c r="I5" s="61"/>
      <c r="J5" s="61"/>
      <c r="K5" s="63" t="s">
        <v>318</v>
      </c>
      <c r="L5" s="63" t="s">
        <v>85</v>
      </c>
      <c r="M5" s="61" t="s">
        <v>85</v>
      </c>
      <c r="N5" s="74">
        <v>2010</v>
      </c>
      <c r="O5" s="61"/>
      <c r="P5" s="61"/>
      <c r="Q5" s="61"/>
      <c r="R5" s="61" t="s">
        <v>305</v>
      </c>
      <c r="S5" s="61"/>
      <c r="T5" s="66" t="s">
        <v>1449</v>
      </c>
      <c r="V5" s="67" t="s">
        <v>178</v>
      </c>
      <c r="X5" s="62" t="s">
        <v>354</v>
      </c>
      <c r="Y5" s="62" t="s">
        <v>373</v>
      </c>
      <c r="Z5" s="68" t="s">
        <v>877</v>
      </c>
      <c r="AA5" s="133" t="s">
        <v>1532</v>
      </c>
      <c r="AB5" s="134">
        <v>152</v>
      </c>
    </row>
    <row r="6" spans="1:29" ht="22.5" x14ac:dyDescent="0.2">
      <c r="B6" s="69" t="s">
        <v>39</v>
      </c>
      <c r="C6" s="61"/>
      <c r="D6" s="61" t="s">
        <v>86</v>
      </c>
      <c r="E6" s="61"/>
      <c r="F6" s="61"/>
      <c r="G6" s="62" t="s">
        <v>328</v>
      </c>
      <c r="H6" s="63" t="s">
        <v>323</v>
      </c>
      <c r="I6" s="61"/>
      <c r="J6" s="61"/>
      <c r="K6" s="63" t="s">
        <v>317</v>
      </c>
      <c r="L6" s="63" t="s">
        <v>87</v>
      </c>
      <c r="M6" s="61" t="s">
        <v>87</v>
      </c>
      <c r="N6" s="61">
        <v>2011</v>
      </c>
      <c r="O6" s="61"/>
      <c r="P6" s="61"/>
      <c r="Q6" s="61"/>
      <c r="R6" s="61" t="s">
        <v>306</v>
      </c>
      <c r="S6" s="61"/>
      <c r="T6" s="66" t="s">
        <v>41</v>
      </c>
      <c r="V6" s="79" t="s">
        <v>235</v>
      </c>
      <c r="X6" s="62" t="s">
        <v>43</v>
      </c>
      <c r="Y6" s="62" t="s">
        <v>374</v>
      </c>
      <c r="Z6" s="68" t="s">
        <v>878</v>
      </c>
      <c r="AA6" s="133" t="s">
        <v>1533</v>
      </c>
      <c r="AB6" s="134">
        <v>200</v>
      </c>
    </row>
    <row r="7" spans="1:29" ht="22.5" x14ac:dyDescent="0.2">
      <c r="B7" s="77" t="s">
        <v>1454</v>
      </c>
      <c r="C7" s="80"/>
      <c r="D7" s="61" t="s">
        <v>88</v>
      </c>
      <c r="E7" s="61"/>
      <c r="F7" s="61"/>
      <c r="G7" s="62" t="s">
        <v>329</v>
      </c>
      <c r="H7" s="61"/>
      <c r="I7" s="61"/>
      <c r="J7" s="61"/>
      <c r="K7" s="63"/>
      <c r="L7" s="63" t="s">
        <v>89</v>
      </c>
      <c r="M7" s="61" t="s">
        <v>89</v>
      </c>
      <c r="N7" s="61">
        <v>2012</v>
      </c>
      <c r="O7" s="61"/>
      <c r="P7" s="61"/>
      <c r="Q7" s="61"/>
      <c r="R7" s="61" t="s">
        <v>307</v>
      </c>
      <c r="S7" s="61"/>
      <c r="T7" s="66" t="s">
        <v>119</v>
      </c>
      <c r="V7" s="81" t="s">
        <v>193</v>
      </c>
      <c r="X7" s="62" t="s">
        <v>355</v>
      </c>
      <c r="Y7" s="62" t="s">
        <v>375</v>
      </c>
      <c r="Z7" s="68" t="s">
        <v>879</v>
      </c>
      <c r="AA7" s="133" t="s">
        <v>1534</v>
      </c>
      <c r="AB7" s="134">
        <v>202</v>
      </c>
    </row>
    <row r="8" spans="1:29" ht="22.5" x14ac:dyDescent="0.2">
      <c r="B8" s="95"/>
      <c r="C8" s="83"/>
      <c r="D8" s="84"/>
      <c r="E8" s="61"/>
      <c r="F8" s="61"/>
      <c r="G8" s="62" t="s">
        <v>330</v>
      </c>
      <c r="H8" s="61"/>
      <c r="I8" s="61"/>
      <c r="J8" s="80"/>
      <c r="K8" s="85"/>
      <c r="L8" s="63" t="s">
        <v>90</v>
      </c>
      <c r="M8" s="61" t="s">
        <v>90</v>
      </c>
      <c r="N8" s="61">
        <v>2013</v>
      </c>
      <c r="O8" s="61"/>
      <c r="P8" s="61"/>
      <c r="Q8" s="61"/>
      <c r="R8" s="61" t="s">
        <v>308</v>
      </c>
      <c r="S8" s="61"/>
      <c r="T8" s="66" t="s">
        <v>1440</v>
      </c>
      <c r="V8" s="71" t="s">
        <v>274</v>
      </c>
      <c r="X8" s="62" t="s">
        <v>82</v>
      </c>
      <c r="Y8" s="62" t="s">
        <v>376</v>
      </c>
      <c r="Z8" s="68" t="s">
        <v>880</v>
      </c>
      <c r="AA8" s="133" t="s">
        <v>1535</v>
      </c>
      <c r="AB8" s="134">
        <v>203</v>
      </c>
    </row>
    <row r="9" spans="1:29" ht="19.5" x14ac:dyDescent="0.2">
      <c r="B9" s="96"/>
      <c r="C9" s="86"/>
      <c r="D9" s="87"/>
      <c r="E9" s="87"/>
      <c r="F9" s="87"/>
      <c r="G9" s="62" t="s">
        <v>331</v>
      </c>
      <c r="H9" s="87"/>
      <c r="I9" s="87"/>
      <c r="J9" s="88"/>
      <c r="K9" s="85"/>
      <c r="L9" s="63" t="s">
        <v>91</v>
      </c>
      <c r="M9" s="87" t="s">
        <v>91</v>
      </c>
      <c r="N9" s="61">
        <v>2014</v>
      </c>
      <c r="O9" s="87"/>
      <c r="P9" s="87"/>
      <c r="Q9" s="87"/>
      <c r="R9" s="65" t="s">
        <v>309</v>
      </c>
      <c r="S9" s="65"/>
      <c r="T9" s="66" t="s">
        <v>300</v>
      </c>
      <c r="V9" s="89" t="s">
        <v>253</v>
      </c>
      <c r="X9" s="62" t="s">
        <v>356</v>
      </c>
      <c r="Y9" s="62" t="s">
        <v>377</v>
      </c>
      <c r="Z9" s="68" t="s">
        <v>881</v>
      </c>
      <c r="AA9" s="133" t="s">
        <v>1536</v>
      </c>
      <c r="AB9" s="134">
        <v>204</v>
      </c>
    </row>
    <row r="10" spans="1:29" ht="33.75" x14ac:dyDescent="0.2">
      <c r="B10" s="96"/>
      <c r="D10" s="90"/>
      <c r="E10" s="90"/>
      <c r="F10" s="90"/>
      <c r="G10" s="62" t="s">
        <v>332</v>
      </c>
      <c r="H10" s="90"/>
      <c r="I10" s="90"/>
      <c r="J10" s="90"/>
      <c r="K10" s="91"/>
      <c r="L10" s="63" t="s">
        <v>92</v>
      </c>
      <c r="M10" s="92" t="s">
        <v>92</v>
      </c>
      <c r="N10" s="87">
        <v>2015</v>
      </c>
      <c r="O10" s="90"/>
      <c r="P10" s="90"/>
      <c r="Q10" s="90"/>
      <c r="R10" s="90"/>
      <c r="S10" s="90"/>
      <c r="T10" s="66"/>
      <c r="V10" s="93" t="s">
        <v>214</v>
      </c>
      <c r="W10" s="94"/>
      <c r="X10" s="62" t="s">
        <v>357</v>
      </c>
      <c r="Y10" s="62" t="s">
        <v>378</v>
      </c>
      <c r="Z10" s="68" t="s">
        <v>882</v>
      </c>
      <c r="AA10" s="133" t="s">
        <v>1537</v>
      </c>
      <c r="AB10" s="134">
        <v>300</v>
      </c>
    </row>
    <row r="11" spans="1:29" ht="33.75" x14ac:dyDescent="0.2">
      <c r="B11" s="96"/>
      <c r="D11" s="90"/>
      <c r="E11" s="90"/>
      <c r="F11" s="90"/>
      <c r="G11" s="62" t="s">
        <v>333</v>
      </c>
      <c r="H11" s="90"/>
      <c r="I11" s="90"/>
      <c r="J11" s="90"/>
      <c r="K11" s="91"/>
      <c r="L11" s="63" t="s">
        <v>93</v>
      </c>
      <c r="M11" s="92" t="s">
        <v>93</v>
      </c>
      <c r="N11" s="61">
        <v>2016</v>
      </c>
      <c r="O11" s="90"/>
      <c r="P11" s="90"/>
      <c r="Q11" s="90"/>
      <c r="R11" s="90"/>
      <c r="S11" s="90"/>
      <c r="V11" s="81" t="s">
        <v>194</v>
      </c>
      <c r="W11" s="94"/>
      <c r="X11" s="62" t="s">
        <v>358</v>
      </c>
      <c r="Y11" s="62" t="s">
        <v>379</v>
      </c>
      <c r="Z11" s="68" t="s">
        <v>883</v>
      </c>
      <c r="AA11" s="133" t="s">
        <v>1538</v>
      </c>
      <c r="AB11" s="134">
        <v>316</v>
      </c>
    </row>
    <row r="12" spans="1:29" ht="33.75" x14ac:dyDescent="0.2">
      <c r="B12" s="95"/>
      <c r="D12" s="90"/>
      <c r="E12" s="90"/>
      <c r="F12" s="90"/>
      <c r="G12" s="62" t="s">
        <v>334</v>
      </c>
      <c r="H12" s="90"/>
      <c r="I12" s="90"/>
      <c r="J12" s="90"/>
      <c r="K12" s="91"/>
      <c r="L12" s="63" t="s">
        <v>94</v>
      </c>
      <c r="M12" s="92" t="s">
        <v>94</v>
      </c>
      <c r="N12" s="61">
        <v>2017</v>
      </c>
      <c r="O12" s="90"/>
      <c r="P12" s="90"/>
      <c r="Q12" s="90"/>
      <c r="R12" s="90"/>
      <c r="S12" s="90"/>
      <c r="V12" s="67" t="s">
        <v>179</v>
      </c>
      <c r="W12" s="94"/>
      <c r="X12" s="62" t="s">
        <v>359</v>
      </c>
      <c r="Y12" s="62" t="s">
        <v>380</v>
      </c>
      <c r="Z12" s="68" t="s">
        <v>884</v>
      </c>
      <c r="AA12" s="133" t="s">
        <v>1539</v>
      </c>
      <c r="AB12" s="134">
        <v>320</v>
      </c>
    </row>
    <row r="13" spans="1:29" ht="19.5" x14ac:dyDescent="0.2">
      <c r="B13" s="95"/>
      <c r="D13" s="90"/>
      <c r="E13" s="90"/>
      <c r="F13" s="90"/>
      <c r="G13" s="62" t="s">
        <v>335</v>
      </c>
      <c r="H13" s="90"/>
      <c r="I13" s="90"/>
      <c r="J13" s="90"/>
      <c r="K13" s="90"/>
      <c r="L13" s="63" t="s">
        <v>95</v>
      </c>
      <c r="M13" s="92" t="s">
        <v>95</v>
      </c>
      <c r="N13" s="87">
        <v>2018</v>
      </c>
      <c r="O13" s="90"/>
      <c r="P13" s="90"/>
      <c r="Q13" s="90"/>
      <c r="R13" s="90"/>
      <c r="S13" s="90"/>
      <c r="V13" s="93" t="s">
        <v>215</v>
      </c>
      <c r="W13" s="94"/>
      <c r="X13" s="62" t="s">
        <v>360</v>
      </c>
      <c r="Y13" s="62" t="s">
        <v>381</v>
      </c>
      <c r="Z13" s="68" t="s">
        <v>885</v>
      </c>
      <c r="AA13" s="133" t="s">
        <v>1540</v>
      </c>
      <c r="AB13" s="134">
        <v>324</v>
      </c>
    </row>
    <row r="14" spans="1:29" ht="22.5" x14ac:dyDescent="0.2">
      <c r="B14" s="95"/>
      <c r="D14" s="90"/>
      <c r="E14" s="90"/>
      <c r="F14" s="90"/>
      <c r="G14" s="62" t="s">
        <v>336</v>
      </c>
      <c r="H14" s="90"/>
      <c r="I14" s="90"/>
      <c r="J14" s="90"/>
      <c r="K14" s="90"/>
      <c r="L14" s="63" t="s">
        <v>96</v>
      </c>
      <c r="M14" s="90"/>
      <c r="N14" s="61">
        <v>2019</v>
      </c>
      <c r="O14" s="90"/>
      <c r="P14" s="90"/>
      <c r="Q14" s="90"/>
      <c r="R14" s="90"/>
      <c r="S14" s="90"/>
      <c r="V14" s="71" t="s">
        <v>275</v>
      </c>
      <c r="W14" s="94"/>
      <c r="X14" s="62" t="s">
        <v>361</v>
      </c>
      <c r="Y14" s="62" t="s">
        <v>382</v>
      </c>
      <c r="Z14" s="68" t="s">
        <v>886</v>
      </c>
      <c r="AA14" s="133" t="s">
        <v>1541</v>
      </c>
      <c r="AB14" s="134">
        <v>327</v>
      </c>
    </row>
    <row r="15" spans="1:29" ht="67.5" x14ac:dyDescent="0.2">
      <c r="B15" s="95"/>
      <c r="D15" s="90"/>
      <c r="E15" s="90"/>
      <c r="F15" s="90"/>
      <c r="G15" s="62" t="s">
        <v>337</v>
      </c>
      <c r="H15" s="90"/>
      <c r="I15" s="90"/>
      <c r="J15" s="90"/>
      <c r="K15" s="90"/>
      <c r="L15" s="63" t="s">
        <v>97</v>
      </c>
      <c r="M15" s="90"/>
      <c r="N15" s="61">
        <v>2020</v>
      </c>
      <c r="O15" s="90"/>
      <c r="P15" s="90"/>
      <c r="Q15" s="90"/>
      <c r="R15" s="90"/>
      <c r="S15" s="90"/>
      <c r="V15" s="81" t="s">
        <v>195</v>
      </c>
      <c r="W15" s="94"/>
      <c r="X15" s="97"/>
      <c r="Y15" s="62" t="s">
        <v>383</v>
      </c>
      <c r="Z15" s="68" t="s">
        <v>887</v>
      </c>
      <c r="AA15" s="133" t="s">
        <v>1542</v>
      </c>
      <c r="AB15" s="134">
        <v>333</v>
      </c>
    </row>
    <row r="16" spans="1:29" ht="22.5" x14ac:dyDescent="0.2">
      <c r="B16" s="96"/>
      <c r="D16" s="90"/>
      <c r="E16" s="90"/>
      <c r="F16" s="90"/>
      <c r="G16" s="62" t="s">
        <v>338</v>
      </c>
      <c r="H16" s="90"/>
      <c r="I16" s="90"/>
      <c r="J16" s="90"/>
      <c r="K16" s="90"/>
      <c r="L16" s="92" t="s">
        <v>98</v>
      </c>
      <c r="M16" s="90"/>
      <c r="N16" s="61">
        <v>2021</v>
      </c>
      <c r="O16" s="90"/>
      <c r="P16" s="90"/>
      <c r="Q16" s="90"/>
      <c r="R16" s="90"/>
      <c r="S16" s="90"/>
      <c r="V16" s="93" t="s">
        <v>216</v>
      </c>
      <c r="W16" s="94"/>
      <c r="X16" s="97"/>
      <c r="Y16" s="62" t="s">
        <v>384</v>
      </c>
      <c r="Z16" s="68" t="s">
        <v>888</v>
      </c>
      <c r="AA16" s="133" t="s">
        <v>1543</v>
      </c>
      <c r="AB16" s="134">
        <v>354</v>
      </c>
    </row>
    <row r="17" spans="2:28" ht="33.75" x14ac:dyDescent="0.2">
      <c r="B17" s="98"/>
      <c r="D17" s="90"/>
      <c r="E17" s="90"/>
      <c r="F17" s="90"/>
      <c r="G17" s="62" t="s">
        <v>339</v>
      </c>
      <c r="H17" s="90"/>
      <c r="I17" s="90"/>
      <c r="J17" s="90"/>
      <c r="K17" s="90"/>
      <c r="L17" s="92" t="s">
        <v>99</v>
      </c>
      <c r="M17" s="90"/>
      <c r="N17" s="61">
        <v>2022</v>
      </c>
      <c r="O17" s="90"/>
      <c r="P17" s="90"/>
      <c r="Q17" s="90"/>
      <c r="R17" s="90"/>
      <c r="S17" s="90"/>
      <c r="V17" s="89" t="s">
        <v>254</v>
      </c>
      <c r="W17" s="94"/>
      <c r="X17" s="97"/>
      <c r="Y17" s="62" t="s">
        <v>385</v>
      </c>
      <c r="Z17" s="68" t="s">
        <v>889</v>
      </c>
      <c r="AA17" s="133" t="s">
        <v>1544</v>
      </c>
      <c r="AB17" s="134">
        <v>400</v>
      </c>
    </row>
    <row r="18" spans="2:28" ht="19.5" x14ac:dyDescent="0.2">
      <c r="B18" s="96"/>
      <c r="D18" s="90"/>
      <c r="E18" s="90"/>
      <c r="F18" s="90"/>
      <c r="G18" s="62" t="s">
        <v>340</v>
      </c>
      <c r="H18" s="90"/>
      <c r="I18" s="90"/>
      <c r="J18" s="90"/>
      <c r="K18" s="90"/>
      <c r="L18" s="92" t="s">
        <v>100</v>
      </c>
      <c r="M18" s="90"/>
      <c r="N18" s="61">
        <v>2023</v>
      </c>
      <c r="O18" s="90"/>
      <c r="P18" s="90"/>
      <c r="Q18" s="90"/>
      <c r="R18" s="90"/>
      <c r="S18" s="90"/>
      <c r="V18" s="81" t="s">
        <v>196</v>
      </c>
      <c r="W18" s="94"/>
      <c r="X18" s="97"/>
      <c r="Y18" s="62" t="s">
        <v>386</v>
      </c>
      <c r="Z18" s="68" t="s">
        <v>130</v>
      </c>
      <c r="AA18" s="133" t="s">
        <v>1545</v>
      </c>
      <c r="AB18" s="134">
        <v>401</v>
      </c>
    </row>
    <row r="19" spans="2:28" ht="67.5" x14ac:dyDescent="0.2">
      <c r="B19" s="99"/>
      <c r="D19" s="90"/>
      <c r="E19" s="90"/>
      <c r="F19" s="90"/>
      <c r="G19" s="62" t="s">
        <v>341</v>
      </c>
      <c r="H19" s="90"/>
      <c r="I19" s="90"/>
      <c r="J19" s="90"/>
      <c r="K19" s="90"/>
      <c r="L19" s="92" t="s">
        <v>101</v>
      </c>
      <c r="M19" s="90"/>
      <c r="N19" s="61">
        <v>2024</v>
      </c>
      <c r="O19" s="90"/>
      <c r="P19" s="90"/>
      <c r="Q19" s="90"/>
      <c r="R19" s="90"/>
      <c r="S19" s="90"/>
      <c r="V19" s="79" t="s">
        <v>236</v>
      </c>
      <c r="W19" s="94"/>
      <c r="X19" s="97"/>
      <c r="Y19" s="62" t="s">
        <v>387</v>
      </c>
      <c r="Z19" s="68" t="s">
        <v>890</v>
      </c>
      <c r="AA19" s="133" t="s">
        <v>1546</v>
      </c>
      <c r="AB19" s="134">
        <v>402</v>
      </c>
    </row>
    <row r="20" spans="2:28" ht="29.25" x14ac:dyDescent="0.2">
      <c r="B20" s="100"/>
      <c r="D20" s="90"/>
      <c r="E20" s="90"/>
      <c r="F20" s="90"/>
      <c r="G20" s="62" t="s">
        <v>342</v>
      </c>
      <c r="H20" s="90"/>
      <c r="I20" s="90"/>
      <c r="J20" s="90"/>
      <c r="K20" s="90"/>
      <c r="L20" s="92" t="s">
        <v>102</v>
      </c>
      <c r="M20" s="90"/>
      <c r="N20" s="90"/>
      <c r="O20" s="90"/>
      <c r="P20" s="90"/>
      <c r="Q20" s="90"/>
      <c r="R20" s="90"/>
      <c r="S20" s="90"/>
      <c r="V20" s="89" t="s">
        <v>255</v>
      </c>
      <c r="W20" s="94"/>
      <c r="X20" s="97"/>
      <c r="Y20" s="62" t="s">
        <v>388</v>
      </c>
      <c r="Z20" s="68" t="s">
        <v>891</v>
      </c>
      <c r="AA20" s="133" t="s">
        <v>1547</v>
      </c>
      <c r="AB20" s="134">
        <v>404</v>
      </c>
    </row>
    <row r="21" spans="2:28" ht="29.25" x14ac:dyDescent="0.2">
      <c r="B21" s="101"/>
      <c r="D21" s="90"/>
      <c r="E21" s="90"/>
      <c r="F21" s="90"/>
      <c r="G21" s="62" t="s">
        <v>343</v>
      </c>
      <c r="H21" s="90"/>
      <c r="I21" s="90"/>
      <c r="J21" s="90"/>
      <c r="K21" s="90"/>
      <c r="L21" s="92" t="s">
        <v>103</v>
      </c>
      <c r="M21" s="90"/>
      <c r="N21" s="90"/>
      <c r="O21" s="90"/>
      <c r="P21" s="90"/>
      <c r="Q21" s="90"/>
      <c r="R21" s="90"/>
      <c r="S21" s="90"/>
      <c r="V21" s="79" t="s">
        <v>237</v>
      </c>
      <c r="W21" s="94"/>
      <c r="X21" s="97"/>
      <c r="Y21" s="62" t="s">
        <v>389</v>
      </c>
      <c r="Z21" s="68" t="s">
        <v>892</v>
      </c>
      <c r="AA21" s="133" t="s">
        <v>1548</v>
      </c>
      <c r="AB21" s="134">
        <v>501</v>
      </c>
    </row>
    <row r="22" spans="2:28" ht="29.25" x14ac:dyDescent="0.2">
      <c r="B22" s="95"/>
      <c r="D22" s="90"/>
      <c r="E22" s="90"/>
      <c r="F22" s="90"/>
      <c r="G22" s="62" t="s">
        <v>344</v>
      </c>
      <c r="H22" s="90"/>
      <c r="I22" s="90"/>
      <c r="J22" s="90"/>
      <c r="K22" s="90"/>
      <c r="L22" s="92" t="s">
        <v>104</v>
      </c>
      <c r="M22" s="90"/>
      <c r="N22" s="90"/>
      <c r="O22" s="90"/>
      <c r="P22" s="90"/>
      <c r="Q22" s="90"/>
      <c r="R22" s="90"/>
      <c r="S22" s="90"/>
      <c r="V22" s="67" t="s">
        <v>180</v>
      </c>
      <c r="W22" s="94"/>
      <c r="X22" s="97"/>
      <c r="Y22" s="62" t="s">
        <v>390</v>
      </c>
      <c r="Z22" s="68" t="s">
        <v>893</v>
      </c>
      <c r="AA22" s="133" t="s">
        <v>1549</v>
      </c>
      <c r="AB22" s="134">
        <v>502</v>
      </c>
    </row>
    <row r="23" spans="2:28" ht="29.25" x14ac:dyDescent="0.2">
      <c r="B23" s="95"/>
      <c r="D23" s="90"/>
      <c r="E23" s="90"/>
      <c r="F23" s="90"/>
      <c r="G23" s="62" t="s">
        <v>345</v>
      </c>
      <c r="H23" s="90"/>
      <c r="I23" s="90"/>
      <c r="J23" s="90"/>
      <c r="K23" s="90"/>
      <c r="L23" s="92" t="s">
        <v>105</v>
      </c>
      <c r="M23" s="90"/>
      <c r="N23" s="90"/>
      <c r="O23" s="90"/>
      <c r="P23" s="90"/>
      <c r="Q23" s="90"/>
      <c r="R23" s="90"/>
      <c r="S23" s="90"/>
      <c r="V23" s="81" t="s">
        <v>197</v>
      </c>
      <c r="W23" s="94"/>
      <c r="X23" s="97"/>
      <c r="Y23" s="62" t="s">
        <v>391</v>
      </c>
      <c r="Z23" s="68" t="s">
        <v>894</v>
      </c>
      <c r="AA23" s="133" t="s">
        <v>1550</v>
      </c>
      <c r="AB23" s="134">
        <v>503</v>
      </c>
    </row>
    <row r="24" spans="2:28" ht="29.25" x14ac:dyDescent="0.2">
      <c r="D24" s="90"/>
      <c r="E24" s="90"/>
      <c r="F24" s="90"/>
      <c r="G24" s="62" t="s">
        <v>346</v>
      </c>
      <c r="H24" s="90"/>
      <c r="I24" s="90"/>
      <c r="J24" s="90"/>
      <c r="K24" s="90"/>
      <c r="L24" s="92" t="s">
        <v>106</v>
      </c>
      <c r="M24" s="90"/>
      <c r="N24" s="90"/>
      <c r="O24" s="90"/>
      <c r="P24" s="90"/>
      <c r="Q24" s="90"/>
      <c r="R24" s="90"/>
      <c r="S24" s="90"/>
      <c r="V24" s="71" t="s">
        <v>276</v>
      </c>
      <c r="W24" s="94"/>
      <c r="X24" s="97"/>
      <c r="Y24" s="62" t="s">
        <v>392</v>
      </c>
      <c r="Z24" s="68" t="s">
        <v>895</v>
      </c>
      <c r="AA24" s="133" t="s">
        <v>1551</v>
      </c>
      <c r="AB24" s="134">
        <v>504</v>
      </c>
    </row>
    <row r="25" spans="2:28" ht="45" x14ac:dyDescent="0.2">
      <c r="D25" s="90"/>
      <c r="E25" s="90"/>
      <c r="F25" s="90"/>
      <c r="G25" s="62" t="s">
        <v>347</v>
      </c>
      <c r="H25" s="90"/>
      <c r="I25" s="90"/>
      <c r="J25" s="90"/>
      <c r="K25" s="90"/>
      <c r="L25" s="92" t="s">
        <v>107</v>
      </c>
      <c r="M25" s="90"/>
      <c r="N25" s="90"/>
      <c r="O25" s="90"/>
      <c r="P25" s="90"/>
      <c r="Q25" s="90"/>
      <c r="R25" s="90"/>
      <c r="S25" s="90"/>
      <c r="V25" s="93" t="s">
        <v>217</v>
      </c>
      <c r="W25" s="94"/>
      <c r="X25" s="97"/>
      <c r="Y25" s="62" t="s">
        <v>393</v>
      </c>
      <c r="Z25" s="68" t="s">
        <v>896</v>
      </c>
      <c r="AA25" s="133" t="s">
        <v>1552</v>
      </c>
      <c r="AB25" s="134">
        <v>505</v>
      </c>
    </row>
    <row r="26" spans="2:28" ht="29.25" x14ac:dyDescent="0.2">
      <c r="D26" s="90"/>
      <c r="E26" s="90"/>
      <c r="F26" s="90"/>
      <c r="G26" s="62" t="s">
        <v>348</v>
      </c>
      <c r="H26" s="90"/>
      <c r="I26" s="90"/>
      <c r="J26" s="90"/>
      <c r="K26" s="90"/>
      <c r="L26" s="92" t="s">
        <v>108</v>
      </c>
      <c r="M26" s="90"/>
      <c r="N26" s="90"/>
      <c r="O26" s="90"/>
      <c r="P26" s="90"/>
      <c r="Q26" s="90"/>
      <c r="R26" s="90"/>
      <c r="S26" s="90"/>
      <c r="V26" s="71" t="s">
        <v>277</v>
      </c>
      <c r="W26" s="94"/>
      <c r="X26" s="97"/>
      <c r="Y26" s="62" t="s">
        <v>394</v>
      </c>
      <c r="Z26" s="68" t="s">
        <v>897</v>
      </c>
      <c r="AA26" s="133" t="s">
        <v>1553</v>
      </c>
      <c r="AB26" s="134">
        <v>600</v>
      </c>
    </row>
    <row r="27" spans="2:28" ht="29.25" x14ac:dyDescent="0.2">
      <c r="D27" s="90"/>
      <c r="E27" s="90"/>
      <c r="F27" s="90"/>
      <c r="G27" s="62" t="s">
        <v>349</v>
      </c>
      <c r="H27" s="90"/>
      <c r="I27" s="90"/>
      <c r="J27" s="90"/>
      <c r="K27" s="90"/>
      <c r="L27" s="92" t="s">
        <v>109</v>
      </c>
      <c r="M27" s="90"/>
      <c r="N27" s="90"/>
      <c r="O27" s="90"/>
      <c r="P27" s="90"/>
      <c r="Q27" s="90"/>
      <c r="R27" s="90"/>
      <c r="S27" s="90"/>
      <c r="V27" s="81" t="s">
        <v>198</v>
      </c>
      <c r="W27" s="94"/>
      <c r="X27" s="97"/>
      <c r="Y27" s="62" t="s">
        <v>395</v>
      </c>
      <c r="Z27" s="68" t="s">
        <v>898</v>
      </c>
      <c r="AA27" s="133" t="s">
        <v>1554</v>
      </c>
      <c r="AB27" s="134">
        <v>601</v>
      </c>
    </row>
    <row r="28" spans="2:28" ht="29.25" x14ac:dyDescent="0.2">
      <c r="D28" s="90"/>
      <c r="E28" s="90"/>
      <c r="F28" s="90"/>
      <c r="G28" s="62" t="s">
        <v>350</v>
      </c>
      <c r="H28" s="90"/>
      <c r="I28" s="90"/>
      <c r="J28" s="90"/>
      <c r="K28" s="90"/>
      <c r="L28" s="92" t="s">
        <v>110</v>
      </c>
      <c r="M28" s="90"/>
      <c r="N28" s="90"/>
      <c r="O28" s="90"/>
      <c r="P28" s="90"/>
      <c r="Q28" s="90"/>
      <c r="R28" s="90"/>
      <c r="S28" s="90"/>
      <c r="V28" s="79" t="s">
        <v>238</v>
      </c>
      <c r="W28" s="94"/>
      <c r="X28" s="97"/>
      <c r="Y28" s="62" t="s">
        <v>396</v>
      </c>
      <c r="Z28" s="68" t="s">
        <v>899</v>
      </c>
      <c r="AA28" s="133" t="s">
        <v>1555</v>
      </c>
      <c r="AB28" s="134">
        <v>651</v>
      </c>
    </row>
    <row r="29" spans="2:28" ht="29.25" x14ac:dyDescent="0.2">
      <c r="D29" s="90"/>
      <c r="E29" s="90"/>
      <c r="F29" s="90"/>
      <c r="G29" s="62" t="s">
        <v>351</v>
      </c>
      <c r="H29" s="90"/>
      <c r="I29" s="90"/>
      <c r="J29" s="90"/>
      <c r="K29" s="90"/>
      <c r="L29" s="92" t="s">
        <v>111</v>
      </c>
      <c r="M29" s="90"/>
      <c r="N29" s="90"/>
      <c r="O29" s="90"/>
      <c r="P29" s="90"/>
      <c r="Q29" s="90"/>
      <c r="R29" s="90"/>
      <c r="S29" s="90"/>
      <c r="V29" s="89" t="s">
        <v>256</v>
      </c>
      <c r="W29" s="94"/>
      <c r="X29" s="97"/>
      <c r="Y29" s="62" t="s">
        <v>397</v>
      </c>
      <c r="Z29" s="68" t="s">
        <v>900</v>
      </c>
      <c r="AA29" s="133" t="s">
        <v>1556</v>
      </c>
      <c r="AB29" s="134">
        <v>700</v>
      </c>
    </row>
    <row r="30" spans="2:28" ht="29.25" x14ac:dyDescent="0.2">
      <c r="D30" s="90"/>
      <c r="E30" s="90"/>
      <c r="F30" s="90"/>
      <c r="G30" s="90"/>
      <c r="H30" s="90"/>
      <c r="I30" s="90"/>
      <c r="J30" s="90"/>
      <c r="K30" s="90"/>
      <c r="L30" s="92" t="s">
        <v>112</v>
      </c>
      <c r="M30" s="90"/>
      <c r="N30" s="90"/>
      <c r="O30" s="90"/>
      <c r="P30" s="90"/>
      <c r="Q30" s="90"/>
      <c r="R30" s="90"/>
      <c r="S30" s="90"/>
      <c r="V30" s="93" t="s">
        <v>218</v>
      </c>
      <c r="W30" s="94"/>
      <c r="X30" s="97"/>
      <c r="Y30" s="62" t="s">
        <v>398</v>
      </c>
      <c r="Z30" s="68" t="s">
        <v>901</v>
      </c>
      <c r="AA30" s="133" t="s">
        <v>1557</v>
      </c>
      <c r="AB30" s="134">
        <v>701</v>
      </c>
    </row>
    <row r="31" spans="2:28" ht="29.25" x14ac:dyDescent="0.2">
      <c r="D31" s="90"/>
      <c r="E31" s="90"/>
      <c r="F31" s="90"/>
      <c r="G31" s="90"/>
      <c r="H31" s="90"/>
      <c r="I31" s="90"/>
      <c r="J31" s="90"/>
      <c r="K31" s="90"/>
      <c r="L31" s="92" t="s">
        <v>113</v>
      </c>
      <c r="M31" s="90"/>
      <c r="N31" s="90"/>
      <c r="O31" s="90"/>
      <c r="P31" s="90"/>
      <c r="Q31" s="90"/>
      <c r="R31" s="90"/>
      <c r="S31" s="90"/>
      <c r="V31" s="81" t="s">
        <v>199</v>
      </c>
      <c r="W31" s="94"/>
      <c r="X31" s="97"/>
      <c r="Y31" s="62" t="s">
        <v>399</v>
      </c>
      <c r="Z31" s="68" t="s">
        <v>902</v>
      </c>
      <c r="AA31" s="133" t="s">
        <v>1558</v>
      </c>
      <c r="AB31" s="135">
        <v>702</v>
      </c>
    </row>
    <row r="32" spans="2:28" ht="56.25" x14ac:dyDescent="0.2">
      <c r="D32" s="90"/>
      <c r="E32" s="90"/>
      <c r="F32" s="90"/>
      <c r="H32" s="90"/>
      <c r="I32" s="90"/>
      <c r="J32" s="90"/>
      <c r="K32" s="90"/>
      <c r="L32" s="92" t="s">
        <v>114</v>
      </c>
      <c r="M32" s="90"/>
      <c r="N32" s="90"/>
      <c r="O32" s="90"/>
      <c r="P32" s="90"/>
      <c r="Q32" s="90"/>
      <c r="R32" s="90"/>
      <c r="S32" s="90"/>
      <c r="V32" s="71" t="s">
        <v>278</v>
      </c>
      <c r="W32" s="94"/>
      <c r="X32" s="97"/>
      <c r="Y32" s="62" t="s">
        <v>400</v>
      </c>
      <c r="Z32" s="68" t="s">
        <v>903</v>
      </c>
      <c r="AA32" s="133" t="s">
        <v>1559</v>
      </c>
      <c r="AB32" s="135">
        <v>703</v>
      </c>
    </row>
    <row r="33" spans="22:28" ht="29.25" x14ac:dyDescent="0.2">
      <c r="V33" s="67" t="s">
        <v>181</v>
      </c>
      <c r="W33" s="94"/>
      <c r="X33" s="97"/>
      <c r="Y33" s="62" t="s">
        <v>401</v>
      </c>
      <c r="Z33" s="68" t="s">
        <v>904</v>
      </c>
      <c r="AA33" s="133" t="s">
        <v>1560</v>
      </c>
      <c r="AB33" s="135">
        <v>704</v>
      </c>
    </row>
    <row r="34" spans="22:28" ht="29.25" x14ac:dyDescent="0.2">
      <c r="V34" s="81" t="s">
        <v>200</v>
      </c>
      <c r="W34" s="94"/>
      <c r="X34" s="97"/>
      <c r="Y34" s="62" t="s">
        <v>402</v>
      </c>
      <c r="Z34" s="68" t="s">
        <v>905</v>
      </c>
      <c r="AA34" s="133" t="s">
        <v>1565</v>
      </c>
      <c r="AB34" s="135">
        <v>706</v>
      </c>
    </row>
    <row r="35" spans="22:28" ht="29.25" x14ac:dyDescent="0.2">
      <c r="V35" s="79" t="s">
        <v>239</v>
      </c>
      <c r="W35" s="94"/>
      <c r="X35" s="97"/>
      <c r="Y35" s="62" t="s">
        <v>403</v>
      </c>
      <c r="Z35" s="68" t="s">
        <v>906</v>
      </c>
      <c r="AA35" s="133" t="s">
        <v>1561</v>
      </c>
      <c r="AB35" s="135">
        <v>709</v>
      </c>
    </row>
    <row r="36" spans="22:28" ht="33.75" x14ac:dyDescent="0.2">
      <c r="V36" s="93" t="s">
        <v>219</v>
      </c>
      <c r="W36" s="94"/>
      <c r="X36" s="97"/>
      <c r="Y36" s="62" t="s">
        <v>404</v>
      </c>
      <c r="Z36" s="68" t="s">
        <v>907</v>
      </c>
      <c r="AA36" s="133" t="s">
        <v>1562</v>
      </c>
      <c r="AB36" s="135">
        <v>777</v>
      </c>
    </row>
    <row r="37" spans="22:28" x14ac:dyDescent="0.2">
      <c r="V37" s="67" t="s">
        <v>182</v>
      </c>
      <c r="W37" s="94"/>
      <c r="X37" s="97"/>
      <c r="Y37" s="62" t="s">
        <v>405</v>
      </c>
      <c r="Z37" s="68" t="s">
        <v>908</v>
      </c>
    </row>
    <row r="38" spans="22:28" ht="22.5" x14ac:dyDescent="0.2">
      <c r="V38" s="93" t="s">
        <v>220</v>
      </c>
      <c r="W38" s="94"/>
      <c r="X38" s="97"/>
      <c r="Y38" s="62" t="s">
        <v>406</v>
      </c>
      <c r="Z38" s="68" t="s">
        <v>909</v>
      </c>
    </row>
    <row r="39" spans="22:28" ht="22.5" x14ac:dyDescent="0.2">
      <c r="V39" s="93" t="s">
        <v>221</v>
      </c>
      <c r="W39" s="94"/>
      <c r="X39" s="97"/>
      <c r="Y39" s="62" t="s">
        <v>407</v>
      </c>
      <c r="Z39" s="68" t="s">
        <v>910</v>
      </c>
    </row>
    <row r="40" spans="22:28" ht="22.5" x14ac:dyDescent="0.2">
      <c r="V40" s="79" t="s">
        <v>240</v>
      </c>
      <c r="Y40" s="62" t="s">
        <v>408</v>
      </c>
      <c r="Z40" s="68" t="s">
        <v>911</v>
      </c>
    </row>
    <row r="41" spans="22:28" ht="22.5" x14ac:dyDescent="0.2">
      <c r="V41" s="67" t="s">
        <v>183</v>
      </c>
      <c r="Y41" s="62" t="s">
        <v>409</v>
      </c>
      <c r="Z41" s="68" t="s">
        <v>912</v>
      </c>
    </row>
    <row r="42" spans="22:28" x14ac:dyDescent="0.2">
      <c r="V42" s="67" t="s">
        <v>184</v>
      </c>
      <c r="Y42" s="62" t="s">
        <v>410</v>
      </c>
      <c r="Z42" s="68" t="s">
        <v>913</v>
      </c>
    </row>
    <row r="43" spans="22:28" x14ac:dyDescent="0.2">
      <c r="V43" s="79" t="s">
        <v>241</v>
      </c>
      <c r="Y43" s="62" t="s">
        <v>411</v>
      </c>
      <c r="Z43" s="68" t="s">
        <v>914</v>
      </c>
    </row>
    <row r="44" spans="22:28" ht="22.5" x14ac:dyDescent="0.2">
      <c r="V44" s="93" t="s">
        <v>222</v>
      </c>
      <c r="Y44" s="62" t="s">
        <v>412</v>
      </c>
      <c r="Z44" s="68" t="s">
        <v>915</v>
      </c>
    </row>
    <row r="45" spans="22:28" ht="45" x14ac:dyDescent="0.2">
      <c r="V45" s="67" t="s">
        <v>185</v>
      </c>
      <c r="Y45" s="62" t="s">
        <v>413</v>
      </c>
      <c r="Z45" s="68" t="s">
        <v>916</v>
      </c>
    </row>
    <row r="46" spans="22:28" x14ac:dyDescent="0.2">
      <c r="V46" s="71" t="s">
        <v>279</v>
      </c>
      <c r="Y46" s="62" t="s">
        <v>414</v>
      </c>
      <c r="Z46" s="68" t="s">
        <v>917</v>
      </c>
    </row>
    <row r="47" spans="22:28" x14ac:dyDescent="0.2">
      <c r="V47" s="89" t="s">
        <v>257</v>
      </c>
      <c r="Y47" s="62" t="s">
        <v>415</v>
      </c>
      <c r="Z47" s="68" t="s">
        <v>918</v>
      </c>
    </row>
    <row r="48" spans="22:28" ht="22.5" x14ac:dyDescent="0.2">
      <c r="V48" s="71" t="s">
        <v>280</v>
      </c>
      <c r="Y48" s="62" t="s">
        <v>416</v>
      </c>
      <c r="Z48" s="68" t="s">
        <v>919</v>
      </c>
    </row>
    <row r="49" spans="22:26" ht="22.5" x14ac:dyDescent="0.2">
      <c r="V49" s="71" t="s">
        <v>281</v>
      </c>
      <c r="Y49" s="62" t="s">
        <v>417</v>
      </c>
      <c r="Z49" s="68" t="s">
        <v>920</v>
      </c>
    </row>
    <row r="50" spans="22:26" x14ac:dyDescent="0.2">
      <c r="V50" s="67" t="s">
        <v>186</v>
      </c>
      <c r="Y50" s="62" t="s">
        <v>418</v>
      </c>
      <c r="Z50" s="68" t="s">
        <v>921</v>
      </c>
    </row>
    <row r="51" spans="22:26" x14ac:dyDescent="0.2">
      <c r="V51" s="89" t="s">
        <v>258</v>
      </c>
      <c r="Y51" s="62" t="s">
        <v>419</v>
      </c>
      <c r="Z51" s="68" t="s">
        <v>922</v>
      </c>
    </row>
    <row r="52" spans="22:26" x14ac:dyDescent="0.2">
      <c r="V52" s="79" t="s">
        <v>242</v>
      </c>
      <c r="Y52" s="62" t="s">
        <v>420</v>
      </c>
      <c r="Z52" s="68" t="s">
        <v>923</v>
      </c>
    </row>
    <row r="53" spans="22:26" ht="22.5" x14ac:dyDescent="0.2">
      <c r="V53" s="93" t="s">
        <v>223</v>
      </c>
      <c r="Y53" s="62" t="s">
        <v>421</v>
      </c>
      <c r="Z53" s="68" t="s">
        <v>924</v>
      </c>
    </row>
    <row r="54" spans="22:26" ht="22.5" x14ac:dyDescent="0.2">
      <c r="V54" s="71" t="s">
        <v>282</v>
      </c>
      <c r="Y54" s="62" t="s">
        <v>422</v>
      </c>
      <c r="Z54" s="68" t="s">
        <v>925</v>
      </c>
    </row>
    <row r="55" spans="22:26" ht="22.5" x14ac:dyDescent="0.2">
      <c r="V55" s="71" t="s">
        <v>283</v>
      </c>
      <c r="Y55" s="62" t="s">
        <v>423</v>
      </c>
      <c r="Z55" s="68" t="s">
        <v>926</v>
      </c>
    </row>
    <row r="56" spans="22:26" x14ac:dyDescent="0.2">
      <c r="V56" s="71" t="s">
        <v>284</v>
      </c>
      <c r="Y56" s="62" t="s">
        <v>424</v>
      </c>
      <c r="Z56" s="68" t="s">
        <v>927</v>
      </c>
    </row>
    <row r="57" spans="22:26" ht="33.75" x14ac:dyDescent="0.2">
      <c r="V57" s="71" t="s">
        <v>285</v>
      </c>
      <c r="Y57" s="62" t="s">
        <v>425</v>
      </c>
      <c r="Z57" s="68" t="s">
        <v>928</v>
      </c>
    </row>
    <row r="58" spans="22:26" ht="22.5" x14ac:dyDescent="0.2">
      <c r="V58" s="89" t="s">
        <v>259</v>
      </c>
      <c r="Y58" s="62" t="s">
        <v>426</v>
      </c>
      <c r="Z58" s="68" t="s">
        <v>929</v>
      </c>
    </row>
    <row r="59" spans="22:26" x14ac:dyDescent="0.2">
      <c r="V59" s="93" t="s">
        <v>224</v>
      </c>
      <c r="Y59" s="62" t="s">
        <v>427</v>
      </c>
      <c r="Z59" s="68" t="s">
        <v>930</v>
      </c>
    </row>
    <row r="60" spans="22:26" x14ac:dyDescent="0.2">
      <c r="V60" s="81" t="s">
        <v>201</v>
      </c>
      <c r="Y60" s="62" t="s">
        <v>428</v>
      </c>
      <c r="Z60" s="68" t="s">
        <v>931</v>
      </c>
    </row>
    <row r="61" spans="22:26" x14ac:dyDescent="0.2">
      <c r="V61" s="79" t="s">
        <v>243</v>
      </c>
      <c r="Y61" s="62" t="s">
        <v>429</v>
      </c>
      <c r="Z61" s="68" t="s">
        <v>932</v>
      </c>
    </row>
    <row r="62" spans="22:26" x14ac:dyDescent="0.2">
      <c r="V62" s="81" t="s">
        <v>202</v>
      </c>
      <c r="Y62" s="62" t="s">
        <v>430</v>
      </c>
      <c r="Z62" s="68" t="s">
        <v>132</v>
      </c>
    </row>
    <row r="63" spans="22:26" ht="22.5" x14ac:dyDescent="0.2">
      <c r="V63" s="89" t="s">
        <v>260</v>
      </c>
      <c r="Y63" s="62" t="s">
        <v>431</v>
      </c>
      <c r="Z63" s="68" t="s">
        <v>933</v>
      </c>
    </row>
    <row r="64" spans="22:26" ht="22.5" x14ac:dyDescent="0.2">
      <c r="V64" s="93" t="s">
        <v>225</v>
      </c>
      <c r="Y64" s="62" t="s">
        <v>432</v>
      </c>
      <c r="Z64" s="68" t="s">
        <v>934</v>
      </c>
    </row>
    <row r="65" spans="22:26" ht="22.5" x14ac:dyDescent="0.2">
      <c r="V65" s="67" t="s">
        <v>187</v>
      </c>
      <c r="Y65" s="62" t="s">
        <v>433</v>
      </c>
      <c r="Z65" s="68" t="s">
        <v>935</v>
      </c>
    </row>
    <row r="66" spans="22:26" x14ac:dyDescent="0.2">
      <c r="V66" s="89" t="s">
        <v>261</v>
      </c>
      <c r="Y66" s="62" t="s">
        <v>434</v>
      </c>
      <c r="Z66" s="68" t="s">
        <v>936</v>
      </c>
    </row>
    <row r="67" spans="22:26" x14ac:dyDescent="0.2">
      <c r="V67" s="67" t="s">
        <v>188</v>
      </c>
      <c r="Y67" s="62" t="s">
        <v>435</v>
      </c>
      <c r="Z67" s="68" t="s">
        <v>937</v>
      </c>
    </row>
    <row r="68" spans="22:26" ht="22.5" x14ac:dyDescent="0.2">
      <c r="V68" s="67" t="s">
        <v>189</v>
      </c>
      <c r="Y68" s="62" t="s">
        <v>436</v>
      </c>
      <c r="Z68" s="68" t="s">
        <v>938</v>
      </c>
    </row>
    <row r="69" spans="22:26" ht="22.5" x14ac:dyDescent="0.2">
      <c r="V69" s="89" t="s">
        <v>126</v>
      </c>
      <c r="Y69" s="62" t="s">
        <v>437</v>
      </c>
      <c r="Z69" s="68" t="s">
        <v>939</v>
      </c>
    </row>
    <row r="70" spans="22:26" ht="22.5" x14ac:dyDescent="0.2">
      <c r="V70" s="81" t="s">
        <v>203</v>
      </c>
      <c r="Y70" s="62" t="s">
        <v>438</v>
      </c>
      <c r="Z70" s="68" t="s">
        <v>940</v>
      </c>
    </row>
    <row r="71" spans="22:26" ht="22.5" x14ac:dyDescent="0.2">
      <c r="V71" s="71" t="s">
        <v>286</v>
      </c>
      <c r="Y71" s="62" t="s">
        <v>439</v>
      </c>
      <c r="Z71" s="68" t="s">
        <v>941</v>
      </c>
    </row>
    <row r="72" spans="22:26" ht="22.5" x14ac:dyDescent="0.2">
      <c r="V72" s="93" t="s">
        <v>226</v>
      </c>
      <c r="Y72" s="62" t="s">
        <v>440</v>
      </c>
      <c r="Z72" s="68" t="s">
        <v>942</v>
      </c>
    </row>
    <row r="73" spans="22:26" ht="33.75" x14ac:dyDescent="0.2">
      <c r="V73" s="89" t="s">
        <v>262</v>
      </c>
      <c r="Y73" s="62" t="s">
        <v>441</v>
      </c>
      <c r="Z73" s="68" t="s">
        <v>943</v>
      </c>
    </row>
    <row r="74" spans="22:26" ht="22.5" x14ac:dyDescent="0.2">
      <c r="V74" s="79" t="s">
        <v>244</v>
      </c>
      <c r="Y74" s="62" t="s">
        <v>442</v>
      </c>
      <c r="Z74" s="68" t="s">
        <v>944</v>
      </c>
    </row>
    <row r="75" spans="22:26" ht="33.75" x14ac:dyDescent="0.2">
      <c r="V75" s="71" t="s">
        <v>287</v>
      </c>
      <c r="Y75" s="62" t="s">
        <v>443</v>
      </c>
      <c r="Z75" s="68" t="s">
        <v>945</v>
      </c>
    </row>
    <row r="76" spans="22:26" ht="33.75" x14ac:dyDescent="0.2">
      <c r="V76" s="89" t="s">
        <v>263</v>
      </c>
      <c r="Y76" s="62" t="s">
        <v>444</v>
      </c>
      <c r="Z76" s="68" t="s">
        <v>946</v>
      </c>
    </row>
    <row r="77" spans="22:26" x14ac:dyDescent="0.2">
      <c r="V77" s="93" t="s">
        <v>227</v>
      </c>
      <c r="Y77" s="62" t="s">
        <v>445</v>
      </c>
      <c r="Z77" s="68" t="s">
        <v>947</v>
      </c>
    </row>
    <row r="78" spans="22:26" ht="22.5" x14ac:dyDescent="0.2">
      <c r="V78" s="89" t="s">
        <v>264</v>
      </c>
      <c r="Y78" s="62" t="s">
        <v>446</v>
      </c>
      <c r="Z78" s="68" t="s">
        <v>948</v>
      </c>
    </row>
    <row r="79" spans="22:26" x14ac:dyDescent="0.2">
      <c r="V79" s="79" t="s">
        <v>245</v>
      </c>
      <c r="Y79" s="62" t="s">
        <v>447</v>
      </c>
      <c r="Z79" s="68" t="s">
        <v>949</v>
      </c>
    </row>
    <row r="80" spans="22:26" ht="22.5" x14ac:dyDescent="0.2">
      <c r="V80" s="93" t="s">
        <v>228</v>
      </c>
      <c r="Y80" s="62" t="s">
        <v>448</v>
      </c>
      <c r="Z80" s="68" t="s">
        <v>950</v>
      </c>
    </row>
    <row r="81" spans="22:26" ht="22.5" x14ac:dyDescent="0.2">
      <c r="V81" s="81" t="s">
        <v>204</v>
      </c>
      <c r="Y81" s="62" t="s">
        <v>449</v>
      </c>
      <c r="Z81" s="68" t="s">
        <v>951</v>
      </c>
    </row>
    <row r="82" spans="22:26" ht="22.5" x14ac:dyDescent="0.2">
      <c r="V82" s="71" t="s">
        <v>288</v>
      </c>
      <c r="Y82" s="62" t="s">
        <v>450</v>
      </c>
      <c r="Z82" s="68" t="s">
        <v>952</v>
      </c>
    </row>
    <row r="83" spans="22:26" ht="22.5" x14ac:dyDescent="0.2">
      <c r="V83" s="79" t="s">
        <v>246</v>
      </c>
      <c r="Y83" s="62" t="s">
        <v>451</v>
      </c>
      <c r="Z83" s="68" t="s">
        <v>953</v>
      </c>
    </row>
    <row r="84" spans="22:26" ht="33.75" x14ac:dyDescent="0.2">
      <c r="V84" s="79" t="s">
        <v>247</v>
      </c>
      <c r="Y84" s="62" t="s">
        <v>452</v>
      </c>
      <c r="Z84" s="68" t="s">
        <v>954</v>
      </c>
    </row>
    <row r="85" spans="22:26" ht="33.75" x14ac:dyDescent="0.2">
      <c r="V85" s="93" t="s">
        <v>229</v>
      </c>
      <c r="Y85" s="62" t="s">
        <v>453</v>
      </c>
      <c r="Z85" s="68" t="s">
        <v>955</v>
      </c>
    </row>
    <row r="86" spans="22:26" ht="22.5" x14ac:dyDescent="0.2">
      <c r="V86" s="67" t="s">
        <v>190</v>
      </c>
      <c r="Y86" s="62" t="s">
        <v>454</v>
      </c>
      <c r="Z86" s="68" t="s">
        <v>956</v>
      </c>
    </row>
    <row r="87" spans="22:26" ht="22.5" x14ac:dyDescent="0.2">
      <c r="V87" s="81" t="s">
        <v>205</v>
      </c>
      <c r="Y87" s="62" t="s">
        <v>455</v>
      </c>
      <c r="Z87" s="68" t="s">
        <v>957</v>
      </c>
    </row>
    <row r="88" spans="22:26" x14ac:dyDescent="0.2">
      <c r="V88" s="81" t="s">
        <v>206</v>
      </c>
      <c r="Y88" s="62" t="s">
        <v>456</v>
      </c>
      <c r="Z88" s="68" t="s">
        <v>958</v>
      </c>
    </row>
    <row r="89" spans="22:26" x14ac:dyDescent="0.2">
      <c r="V89" s="67" t="s">
        <v>191</v>
      </c>
      <c r="Y89" s="62" t="s">
        <v>457</v>
      </c>
      <c r="Z89" s="68" t="s">
        <v>959</v>
      </c>
    </row>
    <row r="90" spans="22:26" ht="22.5" x14ac:dyDescent="0.2">
      <c r="V90" s="89" t="s">
        <v>265</v>
      </c>
      <c r="Y90" s="62" t="s">
        <v>458</v>
      </c>
      <c r="Z90" s="68" t="s">
        <v>960</v>
      </c>
    </row>
    <row r="91" spans="22:26" ht="22.5" x14ac:dyDescent="0.2">
      <c r="V91" s="93" t="s">
        <v>230</v>
      </c>
      <c r="Y91" s="62" t="s">
        <v>459</v>
      </c>
      <c r="Z91" s="68" t="s">
        <v>961</v>
      </c>
    </row>
    <row r="92" spans="22:26" x14ac:dyDescent="0.2">
      <c r="V92" s="93" t="s">
        <v>231</v>
      </c>
      <c r="Y92" s="62" t="s">
        <v>460</v>
      </c>
      <c r="Z92" s="68" t="s">
        <v>962</v>
      </c>
    </row>
    <row r="93" spans="22:26" x14ac:dyDescent="0.2">
      <c r="V93" s="81" t="s">
        <v>207</v>
      </c>
      <c r="Y93" s="62" t="s">
        <v>461</v>
      </c>
      <c r="Z93" s="68" t="s">
        <v>963</v>
      </c>
    </row>
    <row r="94" spans="22:26" ht="22.5" x14ac:dyDescent="0.2">
      <c r="V94" s="93" t="s">
        <v>232</v>
      </c>
      <c r="Y94" s="62" t="s">
        <v>462</v>
      </c>
      <c r="Z94" s="68" t="s">
        <v>964</v>
      </c>
    </row>
    <row r="95" spans="22:26" x14ac:dyDescent="0.2">
      <c r="V95" s="79" t="s">
        <v>248</v>
      </c>
      <c r="Y95" s="62" t="s">
        <v>463</v>
      </c>
      <c r="Z95" s="68" t="s">
        <v>965</v>
      </c>
    </row>
    <row r="96" spans="22:26" ht="22.5" x14ac:dyDescent="0.2">
      <c r="V96" s="81" t="s">
        <v>208</v>
      </c>
      <c r="Y96" s="62" t="s">
        <v>464</v>
      </c>
      <c r="Z96" s="68" t="s">
        <v>966</v>
      </c>
    </row>
    <row r="97" spans="22:26" x14ac:dyDescent="0.2">
      <c r="V97" s="71" t="s">
        <v>289</v>
      </c>
      <c r="Y97" s="62" t="s">
        <v>465</v>
      </c>
      <c r="Z97" s="68" t="s">
        <v>967</v>
      </c>
    </row>
    <row r="98" spans="22:26" ht="33.75" x14ac:dyDescent="0.2">
      <c r="V98" s="79" t="s">
        <v>249</v>
      </c>
      <c r="Y98" s="62" t="s">
        <v>466</v>
      </c>
      <c r="Z98" s="68" t="s">
        <v>968</v>
      </c>
    </row>
    <row r="99" spans="22:26" ht="22.5" x14ac:dyDescent="0.2">
      <c r="V99" s="89" t="s">
        <v>266</v>
      </c>
      <c r="Y99" s="62" t="s">
        <v>467</v>
      </c>
      <c r="Z99" s="68" t="s">
        <v>969</v>
      </c>
    </row>
    <row r="100" spans="22:26" ht="22.5" x14ac:dyDescent="0.2">
      <c r="V100" s="89" t="s">
        <v>267</v>
      </c>
      <c r="Y100" s="62" t="s">
        <v>468</v>
      </c>
      <c r="Z100" s="68" t="s">
        <v>970</v>
      </c>
    </row>
    <row r="101" spans="22:26" ht="22.5" x14ac:dyDescent="0.2">
      <c r="V101" s="79" t="s">
        <v>250</v>
      </c>
      <c r="Y101" s="62" t="s">
        <v>469</v>
      </c>
      <c r="Z101" s="68" t="s">
        <v>971</v>
      </c>
    </row>
    <row r="102" spans="22:26" ht="33.75" x14ac:dyDescent="0.2">
      <c r="V102" s="89" t="s">
        <v>268</v>
      </c>
      <c r="Y102" s="62" t="s">
        <v>470</v>
      </c>
      <c r="Z102" s="68" t="s">
        <v>972</v>
      </c>
    </row>
    <row r="103" spans="22:26" ht="22.5" x14ac:dyDescent="0.2">
      <c r="V103" s="89" t="s">
        <v>269</v>
      </c>
      <c r="Y103" s="62" t="s">
        <v>471</v>
      </c>
      <c r="Z103" s="68" t="s">
        <v>973</v>
      </c>
    </row>
    <row r="104" spans="22:26" ht="45" x14ac:dyDescent="0.2">
      <c r="V104" s="89" t="s">
        <v>270</v>
      </c>
      <c r="Y104" s="62" t="s">
        <v>472</v>
      </c>
      <c r="Z104" s="68" t="s">
        <v>974</v>
      </c>
    </row>
    <row r="105" spans="22:26" ht="33.75" x14ac:dyDescent="0.2">
      <c r="V105" s="67" t="s">
        <v>192</v>
      </c>
      <c r="Y105" s="62" t="s">
        <v>473</v>
      </c>
      <c r="Z105" s="68" t="s">
        <v>975</v>
      </c>
    </row>
    <row r="106" spans="22:26" x14ac:dyDescent="0.2">
      <c r="V106" s="81" t="s">
        <v>209</v>
      </c>
      <c r="Y106" s="62" t="s">
        <v>474</v>
      </c>
      <c r="Z106" s="68" t="s">
        <v>976</v>
      </c>
    </row>
    <row r="107" spans="22:26" x14ac:dyDescent="0.2">
      <c r="V107" s="89" t="s">
        <v>271</v>
      </c>
      <c r="Y107" s="62" t="s">
        <v>475</v>
      </c>
      <c r="Z107" s="68" t="s">
        <v>977</v>
      </c>
    </row>
    <row r="108" spans="22:26" ht="22.5" x14ac:dyDescent="0.2">
      <c r="V108" s="81" t="s">
        <v>210</v>
      </c>
      <c r="Y108" s="62" t="s">
        <v>476</v>
      </c>
      <c r="Z108" s="68" t="s">
        <v>978</v>
      </c>
    </row>
    <row r="109" spans="22:26" x14ac:dyDescent="0.2">
      <c r="V109" s="93" t="s">
        <v>233</v>
      </c>
      <c r="Y109" s="62" t="s">
        <v>477</v>
      </c>
      <c r="Z109" s="68" t="s">
        <v>979</v>
      </c>
    </row>
    <row r="110" spans="22:26" x14ac:dyDescent="0.2">
      <c r="V110" s="71" t="s">
        <v>290</v>
      </c>
      <c r="Y110" s="62" t="s">
        <v>369</v>
      </c>
      <c r="Z110" s="68" t="s">
        <v>980</v>
      </c>
    </row>
    <row r="111" spans="22:26" ht="33.75" x14ac:dyDescent="0.2">
      <c r="V111" s="71" t="s">
        <v>291</v>
      </c>
      <c r="Y111" s="62" t="s">
        <v>478</v>
      </c>
      <c r="Z111" s="68" t="s">
        <v>981</v>
      </c>
    </row>
    <row r="112" spans="22:26" ht="22.5" x14ac:dyDescent="0.2">
      <c r="V112" s="81" t="s">
        <v>211</v>
      </c>
      <c r="Y112" s="62" t="s">
        <v>479</v>
      </c>
      <c r="Z112" s="68" t="s">
        <v>982</v>
      </c>
    </row>
    <row r="113" spans="22:26" ht="22.5" x14ac:dyDescent="0.2">
      <c r="V113" s="89" t="s">
        <v>272</v>
      </c>
      <c r="Y113" s="62" t="s">
        <v>480</v>
      </c>
      <c r="Z113" s="68" t="s">
        <v>983</v>
      </c>
    </row>
    <row r="114" spans="22:26" x14ac:dyDescent="0.2">
      <c r="V114" s="71" t="s">
        <v>292</v>
      </c>
      <c r="Y114" s="62" t="s">
        <v>481</v>
      </c>
      <c r="Z114" s="68" t="s">
        <v>984</v>
      </c>
    </row>
    <row r="115" spans="22:26" x14ac:dyDescent="0.2">
      <c r="V115" s="93" t="s">
        <v>234</v>
      </c>
      <c r="Y115" s="62" t="s">
        <v>482</v>
      </c>
      <c r="Z115" s="68" t="s">
        <v>985</v>
      </c>
    </row>
    <row r="116" spans="22:26" ht="22.5" x14ac:dyDescent="0.2">
      <c r="V116" s="81" t="s">
        <v>212</v>
      </c>
      <c r="Y116" s="62" t="s">
        <v>483</v>
      </c>
      <c r="Z116" s="68" t="s">
        <v>986</v>
      </c>
    </row>
    <row r="117" spans="22:26" ht="22.5" x14ac:dyDescent="0.2">
      <c r="V117" s="71" t="s">
        <v>293</v>
      </c>
      <c r="Y117" s="62" t="s">
        <v>484</v>
      </c>
      <c r="Z117" s="68" t="s">
        <v>987</v>
      </c>
    </row>
    <row r="118" spans="22:26" x14ac:dyDescent="0.2">
      <c r="V118" s="89" t="s">
        <v>213</v>
      </c>
      <c r="Y118" s="62" t="s">
        <v>485</v>
      </c>
      <c r="Z118" s="68" t="s">
        <v>988</v>
      </c>
    </row>
    <row r="119" spans="22:26" ht="22.5" x14ac:dyDescent="0.2">
      <c r="V119" s="79" t="s">
        <v>251</v>
      </c>
      <c r="Y119" s="62" t="s">
        <v>486</v>
      </c>
      <c r="Z119" s="68" t="s">
        <v>989</v>
      </c>
    </row>
    <row r="120" spans="22:26" ht="22.5" x14ac:dyDescent="0.2">
      <c r="Y120" s="62" t="s">
        <v>487</v>
      </c>
      <c r="Z120" s="68" t="s">
        <v>990</v>
      </c>
    </row>
    <row r="121" spans="22:26" ht="33.75" x14ac:dyDescent="0.2">
      <c r="Y121" s="62" t="s">
        <v>488</v>
      </c>
      <c r="Z121" s="68" t="s">
        <v>991</v>
      </c>
    </row>
    <row r="122" spans="22:26" ht="33.75" x14ac:dyDescent="0.2">
      <c r="Y122" s="62" t="s">
        <v>489</v>
      </c>
      <c r="Z122" s="68" t="s">
        <v>992</v>
      </c>
    </row>
    <row r="123" spans="22:26" ht="33.75" x14ac:dyDescent="0.2">
      <c r="Y123" s="62" t="s">
        <v>490</v>
      </c>
      <c r="Z123" s="68" t="s">
        <v>993</v>
      </c>
    </row>
    <row r="124" spans="22:26" x14ac:dyDescent="0.2">
      <c r="Y124" s="62" t="s">
        <v>491</v>
      </c>
      <c r="Z124" s="68" t="s">
        <v>994</v>
      </c>
    </row>
    <row r="125" spans="22:26" ht="22.5" x14ac:dyDescent="0.2">
      <c r="Y125" s="62" t="s">
        <v>492</v>
      </c>
      <c r="Z125" s="68" t="s">
        <v>995</v>
      </c>
    </row>
    <row r="126" spans="22:26" ht="33.75" x14ac:dyDescent="0.2">
      <c r="Y126" s="62" t="s">
        <v>493</v>
      </c>
      <c r="Z126" s="68" t="s">
        <v>996</v>
      </c>
    </row>
    <row r="127" spans="22:26" x14ac:dyDescent="0.2">
      <c r="Y127" s="62" t="s">
        <v>494</v>
      </c>
      <c r="Z127" s="68" t="s">
        <v>997</v>
      </c>
    </row>
    <row r="128" spans="22:26" ht="22.5" x14ac:dyDescent="0.2">
      <c r="Y128" s="62" t="s">
        <v>495</v>
      </c>
      <c r="Z128" s="68" t="s">
        <v>998</v>
      </c>
    </row>
    <row r="129" spans="25:26" ht="33.75" x14ac:dyDescent="0.2">
      <c r="Y129" s="62" t="s">
        <v>496</v>
      </c>
      <c r="Z129" s="68" t="s">
        <v>999</v>
      </c>
    </row>
    <row r="130" spans="25:26" ht="45" x14ac:dyDescent="0.2">
      <c r="Y130" s="62" t="s">
        <v>497</v>
      </c>
      <c r="Z130" s="68" t="s">
        <v>1000</v>
      </c>
    </row>
    <row r="131" spans="25:26" x14ac:dyDescent="0.2">
      <c r="Y131" s="62" t="s">
        <v>498</v>
      </c>
      <c r="Z131" s="68" t="s">
        <v>1001</v>
      </c>
    </row>
    <row r="132" spans="25:26" ht="22.5" x14ac:dyDescent="0.2">
      <c r="Y132" s="62" t="s">
        <v>499</v>
      </c>
      <c r="Z132" s="68" t="s">
        <v>1002</v>
      </c>
    </row>
    <row r="133" spans="25:26" x14ac:dyDescent="0.2">
      <c r="Y133" s="62" t="s">
        <v>500</v>
      </c>
      <c r="Z133" s="68" t="s">
        <v>1003</v>
      </c>
    </row>
    <row r="134" spans="25:26" ht="22.5" x14ac:dyDescent="0.2">
      <c r="Y134" s="62" t="s">
        <v>501</v>
      </c>
      <c r="Z134" s="68" t="s">
        <v>1004</v>
      </c>
    </row>
    <row r="135" spans="25:26" ht="22.5" x14ac:dyDescent="0.2">
      <c r="Y135" s="62" t="s">
        <v>502</v>
      </c>
      <c r="Z135" s="68" t="s">
        <v>1005</v>
      </c>
    </row>
    <row r="136" spans="25:26" ht="22.5" x14ac:dyDescent="0.2">
      <c r="Y136" s="62" t="s">
        <v>503</v>
      </c>
      <c r="Z136" s="68" t="s">
        <v>1006</v>
      </c>
    </row>
    <row r="137" spans="25:26" ht="22.5" x14ac:dyDescent="0.2">
      <c r="Y137" s="62" t="s">
        <v>504</v>
      </c>
      <c r="Z137" s="68" t="s">
        <v>1007</v>
      </c>
    </row>
    <row r="138" spans="25:26" ht="22.5" x14ac:dyDescent="0.2">
      <c r="Y138" s="62" t="s">
        <v>505</v>
      </c>
      <c r="Z138" s="68" t="s">
        <v>1008</v>
      </c>
    </row>
    <row r="139" spans="25:26" ht="22.5" x14ac:dyDescent="0.2">
      <c r="Y139" s="62" t="s">
        <v>506</v>
      </c>
      <c r="Z139" s="68" t="s">
        <v>1009</v>
      </c>
    </row>
    <row r="140" spans="25:26" x14ac:dyDescent="0.2">
      <c r="Y140" s="62" t="s">
        <v>507</v>
      </c>
      <c r="Z140" s="68" t="s">
        <v>1010</v>
      </c>
    </row>
    <row r="141" spans="25:26" x14ac:dyDescent="0.2">
      <c r="Y141" s="62" t="s">
        <v>508</v>
      </c>
      <c r="Z141" s="68" t="s">
        <v>1011</v>
      </c>
    </row>
    <row r="142" spans="25:26" x14ac:dyDescent="0.2">
      <c r="Y142" s="62" t="s">
        <v>509</v>
      </c>
      <c r="Z142" s="68" t="s">
        <v>1012</v>
      </c>
    </row>
    <row r="143" spans="25:26" ht="22.5" x14ac:dyDescent="0.2">
      <c r="Y143" s="62" t="s">
        <v>510</v>
      </c>
      <c r="Z143" s="68" t="s">
        <v>1013</v>
      </c>
    </row>
    <row r="144" spans="25:26" ht="22.5" x14ac:dyDescent="0.2">
      <c r="Y144" s="62" t="s">
        <v>511</v>
      </c>
      <c r="Z144" s="68" t="s">
        <v>1014</v>
      </c>
    </row>
    <row r="145" spans="25:26" ht="22.5" x14ac:dyDescent="0.2">
      <c r="Y145" s="62" t="s">
        <v>512</v>
      </c>
      <c r="Z145" s="68" t="s">
        <v>1015</v>
      </c>
    </row>
    <row r="146" spans="25:26" x14ac:dyDescent="0.2">
      <c r="Y146" s="62" t="s">
        <v>513</v>
      </c>
      <c r="Z146" s="68" t="s">
        <v>1016</v>
      </c>
    </row>
    <row r="147" spans="25:26" x14ac:dyDescent="0.2">
      <c r="Y147" s="62" t="s">
        <v>514</v>
      </c>
      <c r="Z147" s="68" t="s">
        <v>1017</v>
      </c>
    </row>
    <row r="148" spans="25:26" x14ac:dyDescent="0.2">
      <c r="Y148" s="62" t="s">
        <v>515</v>
      </c>
      <c r="Z148" s="68" t="s">
        <v>1018</v>
      </c>
    </row>
    <row r="149" spans="25:26" ht="33.75" x14ac:dyDescent="0.2">
      <c r="Y149" s="62" t="s">
        <v>516</v>
      </c>
      <c r="Z149" s="68" t="s">
        <v>1019</v>
      </c>
    </row>
    <row r="150" spans="25:26" ht="45" x14ac:dyDescent="0.2">
      <c r="Y150" s="62" t="s">
        <v>517</v>
      </c>
      <c r="Z150" s="68" t="s">
        <v>1020</v>
      </c>
    </row>
    <row r="151" spans="25:26" ht="33.75" x14ac:dyDescent="0.2">
      <c r="Y151" s="62" t="s">
        <v>518</v>
      </c>
      <c r="Z151" s="68" t="s">
        <v>1021</v>
      </c>
    </row>
    <row r="152" spans="25:26" x14ac:dyDescent="0.2">
      <c r="Y152" s="62" t="s">
        <v>519</v>
      </c>
      <c r="Z152" s="68" t="s">
        <v>1022</v>
      </c>
    </row>
    <row r="153" spans="25:26" ht="22.5" x14ac:dyDescent="0.2">
      <c r="Y153" s="62" t="s">
        <v>520</v>
      </c>
      <c r="Z153" s="68" t="s">
        <v>1023</v>
      </c>
    </row>
    <row r="154" spans="25:26" x14ac:dyDescent="0.2">
      <c r="Y154" s="62" t="s">
        <v>521</v>
      </c>
      <c r="Z154" s="68" t="s">
        <v>1024</v>
      </c>
    </row>
    <row r="155" spans="25:26" ht="22.5" x14ac:dyDescent="0.2">
      <c r="Y155" s="62" t="s">
        <v>522</v>
      </c>
      <c r="Z155" s="68" t="s">
        <v>1025</v>
      </c>
    </row>
    <row r="156" spans="25:26" ht="22.5" x14ac:dyDescent="0.2">
      <c r="Y156" s="62" t="s">
        <v>523</v>
      </c>
      <c r="Z156" s="68" t="s">
        <v>1026</v>
      </c>
    </row>
    <row r="157" spans="25:26" ht="22.5" x14ac:dyDescent="0.2">
      <c r="Y157" s="62" t="s">
        <v>524</v>
      </c>
      <c r="Z157" s="68" t="s">
        <v>1027</v>
      </c>
    </row>
    <row r="158" spans="25:26" ht="22.5" x14ac:dyDescent="0.2">
      <c r="Y158" s="62" t="s">
        <v>525</v>
      </c>
      <c r="Z158" s="68" t="s">
        <v>1028</v>
      </c>
    </row>
    <row r="159" spans="25:26" ht="22.5" x14ac:dyDescent="0.2">
      <c r="Y159" s="62" t="s">
        <v>526</v>
      </c>
      <c r="Z159" s="68" t="s">
        <v>1029</v>
      </c>
    </row>
    <row r="160" spans="25:26" ht="22.5" x14ac:dyDescent="0.2">
      <c r="Y160" s="62" t="s">
        <v>527</v>
      </c>
      <c r="Z160" s="68" t="s">
        <v>1030</v>
      </c>
    </row>
    <row r="161" spans="25:26" ht="22.5" x14ac:dyDescent="0.2">
      <c r="Y161" s="62" t="s">
        <v>528</v>
      </c>
      <c r="Z161" s="68" t="s">
        <v>1031</v>
      </c>
    </row>
    <row r="162" spans="25:26" x14ac:dyDescent="0.2">
      <c r="Y162" s="62" t="s">
        <v>529</v>
      </c>
      <c r="Z162" s="68" t="s">
        <v>1032</v>
      </c>
    </row>
    <row r="163" spans="25:26" x14ac:dyDescent="0.2">
      <c r="Y163" s="62" t="s">
        <v>530</v>
      </c>
      <c r="Z163" s="68" t="s">
        <v>1033</v>
      </c>
    </row>
    <row r="164" spans="25:26" x14ac:dyDescent="0.2">
      <c r="Y164" s="62" t="s">
        <v>531</v>
      </c>
      <c r="Z164" s="68" t="s">
        <v>1034</v>
      </c>
    </row>
    <row r="165" spans="25:26" x14ac:dyDescent="0.2">
      <c r="Y165" s="62" t="s">
        <v>532</v>
      </c>
      <c r="Z165" s="68" t="s">
        <v>1035</v>
      </c>
    </row>
    <row r="166" spans="25:26" ht="22.5" x14ac:dyDescent="0.2">
      <c r="Y166" s="62" t="s">
        <v>533</v>
      </c>
      <c r="Z166" s="68" t="s">
        <v>1036</v>
      </c>
    </row>
    <row r="167" spans="25:26" x14ac:dyDescent="0.2">
      <c r="Y167" s="62" t="s">
        <v>534</v>
      </c>
      <c r="Z167" s="68" t="s">
        <v>1037</v>
      </c>
    </row>
    <row r="168" spans="25:26" ht="22.5" x14ac:dyDescent="0.2">
      <c r="Y168" s="62" t="s">
        <v>535</v>
      </c>
      <c r="Z168" s="68" t="s">
        <v>1038</v>
      </c>
    </row>
    <row r="169" spans="25:26" ht="22.5" x14ac:dyDescent="0.2">
      <c r="Y169" s="62" t="s">
        <v>536</v>
      </c>
      <c r="Z169" s="68" t="s">
        <v>1039</v>
      </c>
    </row>
    <row r="170" spans="25:26" x14ac:dyDescent="0.2">
      <c r="Y170" s="62" t="s">
        <v>537</v>
      </c>
      <c r="Z170" s="68" t="s">
        <v>1040</v>
      </c>
    </row>
    <row r="171" spans="25:26" ht="33.75" x14ac:dyDescent="0.2">
      <c r="Y171" s="62" t="s">
        <v>538</v>
      </c>
      <c r="Z171" s="68" t="s">
        <v>1041</v>
      </c>
    </row>
    <row r="172" spans="25:26" x14ac:dyDescent="0.2">
      <c r="Y172" s="62" t="s">
        <v>539</v>
      </c>
      <c r="Z172" s="68" t="s">
        <v>1042</v>
      </c>
    </row>
    <row r="173" spans="25:26" ht="22.5" x14ac:dyDescent="0.2">
      <c r="Y173" s="62" t="s">
        <v>540</v>
      </c>
      <c r="Z173" s="68" t="s">
        <v>1043</v>
      </c>
    </row>
    <row r="174" spans="25:26" ht="33.75" x14ac:dyDescent="0.2">
      <c r="Y174" s="62" t="s">
        <v>541</v>
      </c>
      <c r="Z174" s="68" t="s">
        <v>1044</v>
      </c>
    </row>
    <row r="175" spans="25:26" ht="22.5" x14ac:dyDescent="0.2">
      <c r="Y175" s="62" t="s">
        <v>542</v>
      </c>
      <c r="Z175" s="68" t="s">
        <v>1045</v>
      </c>
    </row>
    <row r="176" spans="25:26" ht="22.5" x14ac:dyDescent="0.2">
      <c r="Y176" s="62" t="s">
        <v>543</v>
      </c>
      <c r="Z176" s="68" t="s">
        <v>1046</v>
      </c>
    </row>
    <row r="177" spans="25:26" ht="22.5" x14ac:dyDescent="0.2">
      <c r="Y177" s="62" t="s">
        <v>544</v>
      </c>
      <c r="Z177" s="68" t="s">
        <v>1047</v>
      </c>
    </row>
    <row r="178" spans="25:26" ht="22.5" x14ac:dyDescent="0.2">
      <c r="Y178" s="62" t="s">
        <v>545</v>
      </c>
      <c r="Z178" s="68" t="s">
        <v>1048</v>
      </c>
    </row>
    <row r="179" spans="25:26" ht="33.75" x14ac:dyDescent="0.2">
      <c r="Y179" s="62" t="s">
        <v>546</v>
      </c>
      <c r="Z179" s="68" t="s">
        <v>1049</v>
      </c>
    </row>
    <row r="180" spans="25:26" ht="22.5" x14ac:dyDescent="0.2">
      <c r="Y180" s="62" t="s">
        <v>547</v>
      </c>
      <c r="Z180" s="68" t="s">
        <v>1050</v>
      </c>
    </row>
    <row r="181" spans="25:26" ht="22.5" x14ac:dyDescent="0.2">
      <c r="Y181" s="62" t="s">
        <v>548</v>
      </c>
      <c r="Z181" s="68" t="s">
        <v>1051</v>
      </c>
    </row>
    <row r="182" spans="25:26" ht="22.5" x14ac:dyDescent="0.2">
      <c r="Y182" s="62" t="s">
        <v>549</v>
      </c>
      <c r="Z182" s="68" t="s">
        <v>1052</v>
      </c>
    </row>
    <row r="183" spans="25:26" ht="33.75" x14ac:dyDescent="0.2">
      <c r="Y183" s="62" t="s">
        <v>550</v>
      </c>
      <c r="Z183" s="68" t="s">
        <v>1053</v>
      </c>
    </row>
    <row r="184" spans="25:26" ht="33.75" x14ac:dyDescent="0.2">
      <c r="Y184" s="62" t="s">
        <v>551</v>
      </c>
      <c r="Z184" s="68" t="s">
        <v>1054</v>
      </c>
    </row>
    <row r="185" spans="25:26" ht="22.5" x14ac:dyDescent="0.2">
      <c r="Y185" s="62" t="s">
        <v>552</v>
      </c>
      <c r="Z185" s="68" t="s">
        <v>1055</v>
      </c>
    </row>
    <row r="186" spans="25:26" ht="33.75" x14ac:dyDescent="0.2">
      <c r="Y186" s="62" t="s">
        <v>553</v>
      </c>
      <c r="Z186" s="68" t="s">
        <v>1056</v>
      </c>
    </row>
    <row r="187" spans="25:26" ht="33.75" x14ac:dyDescent="0.2">
      <c r="Y187" s="62" t="s">
        <v>554</v>
      </c>
      <c r="Z187" s="68" t="s">
        <v>1057</v>
      </c>
    </row>
    <row r="188" spans="25:26" ht="22.5" x14ac:dyDescent="0.2">
      <c r="Y188" s="62" t="s">
        <v>555</v>
      </c>
      <c r="Z188" s="68" t="s">
        <v>1058</v>
      </c>
    </row>
    <row r="189" spans="25:26" ht="33.75" x14ac:dyDescent="0.2">
      <c r="Y189" s="62" t="s">
        <v>556</v>
      </c>
      <c r="Z189" s="68" t="s">
        <v>1059</v>
      </c>
    </row>
    <row r="190" spans="25:26" x14ac:dyDescent="0.2">
      <c r="Y190" s="62" t="s">
        <v>557</v>
      </c>
      <c r="Z190" s="68" t="s">
        <v>1060</v>
      </c>
    </row>
    <row r="191" spans="25:26" x14ac:dyDescent="0.2">
      <c r="Y191" s="62" t="s">
        <v>558</v>
      </c>
      <c r="Z191" s="68" t="s">
        <v>1061</v>
      </c>
    </row>
    <row r="192" spans="25:26" x14ac:dyDescent="0.2">
      <c r="Y192" s="62" t="s">
        <v>559</v>
      </c>
      <c r="Z192" s="68" t="s">
        <v>1062</v>
      </c>
    </row>
    <row r="193" spans="25:26" ht="22.5" x14ac:dyDescent="0.2">
      <c r="Y193" s="62" t="s">
        <v>560</v>
      </c>
      <c r="Z193" s="68" t="s">
        <v>1063</v>
      </c>
    </row>
    <row r="194" spans="25:26" ht="22.5" x14ac:dyDescent="0.2">
      <c r="Y194" s="62" t="s">
        <v>561</v>
      </c>
      <c r="Z194" s="68" t="s">
        <v>1064</v>
      </c>
    </row>
    <row r="195" spans="25:26" ht="45" x14ac:dyDescent="0.2">
      <c r="Y195" s="62" t="s">
        <v>562</v>
      </c>
      <c r="Z195" s="68" t="s">
        <v>1065</v>
      </c>
    </row>
    <row r="196" spans="25:26" ht="22.5" x14ac:dyDescent="0.2">
      <c r="Y196" s="62" t="s">
        <v>563</v>
      </c>
      <c r="Z196" s="68" t="s">
        <v>1066</v>
      </c>
    </row>
    <row r="197" spans="25:26" x14ac:dyDescent="0.2">
      <c r="Y197" s="62" t="s">
        <v>564</v>
      </c>
      <c r="Z197" s="68" t="s">
        <v>1067</v>
      </c>
    </row>
    <row r="198" spans="25:26" ht="22.5" x14ac:dyDescent="0.2">
      <c r="Y198" s="62" t="s">
        <v>565</v>
      </c>
      <c r="Z198" s="68" t="s">
        <v>1068</v>
      </c>
    </row>
    <row r="199" spans="25:26" ht="22.5" x14ac:dyDescent="0.2">
      <c r="Y199" s="62" t="s">
        <v>566</v>
      </c>
      <c r="Z199" s="68" t="s">
        <v>1069</v>
      </c>
    </row>
    <row r="200" spans="25:26" ht="22.5" x14ac:dyDescent="0.2">
      <c r="Y200" s="62" t="s">
        <v>567</v>
      </c>
      <c r="Z200" s="68" t="s">
        <v>1070</v>
      </c>
    </row>
    <row r="201" spans="25:26" x14ac:dyDescent="0.2">
      <c r="Y201" s="62" t="s">
        <v>568</v>
      </c>
      <c r="Z201" s="68" t="s">
        <v>1071</v>
      </c>
    </row>
    <row r="202" spans="25:26" ht="22.5" x14ac:dyDescent="0.2">
      <c r="Y202" s="62" t="s">
        <v>569</v>
      </c>
      <c r="Z202" s="68" t="s">
        <v>1072</v>
      </c>
    </row>
    <row r="203" spans="25:26" ht="22.5" x14ac:dyDescent="0.2">
      <c r="Y203" s="62" t="s">
        <v>570</v>
      </c>
      <c r="Z203" s="68" t="s">
        <v>1073</v>
      </c>
    </row>
    <row r="204" spans="25:26" x14ac:dyDescent="0.2">
      <c r="Y204" s="62" t="s">
        <v>571</v>
      </c>
      <c r="Z204" s="68" t="s">
        <v>1074</v>
      </c>
    </row>
    <row r="205" spans="25:26" x14ac:dyDescent="0.2">
      <c r="Y205" s="62" t="s">
        <v>572</v>
      </c>
      <c r="Z205" s="68" t="s">
        <v>1075</v>
      </c>
    </row>
    <row r="206" spans="25:26" x14ac:dyDescent="0.2">
      <c r="Y206" s="62" t="s">
        <v>573</v>
      </c>
      <c r="Z206" s="68" t="s">
        <v>370</v>
      </c>
    </row>
    <row r="207" spans="25:26" ht="33.75" x14ac:dyDescent="0.2">
      <c r="Y207" s="62" t="s">
        <v>574</v>
      </c>
      <c r="Z207" s="68" t="s">
        <v>1076</v>
      </c>
    </row>
    <row r="208" spans="25:26" ht="33.75" x14ac:dyDescent="0.2">
      <c r="Y208" s="62" t="s">
        <v>575</v>
      </c>
      <c r="Z208" s="68" t="s">
        <v>1077</v>
      </c>
    </row>
    <row r="209" spans="25:26" ht="33.75" x14ac:dyDescent="0.2">
      <c r="Y209" s="62" t="s">
        <v>576</v>
      </c>
      <c r="Z209" s="68" t="s">
        <v>1078</v>
      </c>
    </row>
    <row r="210" spans="25:26" ht="22.5" x14ac:dyDescent="0.2">
      <c r="Y210" s="62" t="s">
        <v>577</v>
      </c>
      <c r="Z210" s="68" t="s">
        <v>1079</v>
      </c>
    </row>
    <row r="211" spans="25:26" ht="22.5" x14ac:dyDescent="0.2">
      <c r="Y211" s="62" t="s">
        <v>578</v>
      </c>
      <c r="Z211" s="68" t="s">
        <v>1080</v>
      </c>
    </row>
    <row r="212" spans="25:26" ht="22.5" x14ac:dyDescent="0.2">
      <c r="Y212" s="62" t="s">
        <v>579</v>
      </c>
      <c r="Z212" s="68" t="s">
        <v>1081</v>
      </c>
    </row>
    <row r="213" spans="25:26" ht="22.5" x14ac:dyDescent="0.2">
      <c r="Y213" s="62" t="s">
        <v>580</v>
      </c>
      <c r="Z213" s="68" t="s">
        <v>1082</v>
      </c>
    </row>
    <row r="214" spans="25:26" ht="56.25" x14ac:dyDescent="0.2">
      <c r="Y214" s="62" t="s">
        <v>581</v>
      </c>
      <c r="Z214" s="68" t="s">
        <v>1083</v>
      </c>
    </row>
    <row r="215" spans="25:26" ht="22.5" x14ac:dyDescent="0.2">
      <c r="Y215" s="62" t="s">
        <v>582</v>
      </c>
      <c r="Z215" s="68" t="s">
        <v>1084</v>
      </c>
    </row>
    <row r="216" spans="25:26" ht="22.5" x14ac:dyDescent="0.2">
      <c r="Y216" s="62" t="s">
        <v>583</v>
      </c>
      <c r="Z216" s="68" t="s">
        <v>1085</v>
      </c>
    </row>
    <row r="217" spans="25:26" ht="56.25" x14ac:dyDescent="0.2">
      <c r="Y217" s="62" t="s">
        <v>584</v>
      </c>
      <c r="Z217" s="68" t="s">
        <v>1086</v>
      </c>
    </row>
    <row r="218" spans="25:26" ht="33.75" x14ac:dyDescent="0.2">
      <c r="Y218" s="62" t="s">
        <v>585</v>
      </c>
      <c r="Z218" s="68" t="s">
        <v>1087</v>
      </c>
    </row>
    <row r="219" spans="25:26" ht="33.75" x14ac:dyDescent="0.2">
      <c r="Y219" s="62" t="s">
        <v>586</v>
      </c>
      <c r="Z219" s="68" t="s">
        <v>1088</v>
      </c>
    </row>
    <row r="220" spans="25:26" ht="22.5" x14ac:dyDescent="0.2">
      <c r="Y220" s="62" t="s">
        <v>587</v>
      </c>
      <c r="Z220" s="68" t="s">
        <v>1089</v>
      </c>
    </row>
    <row r="221" spans="25:26" ht="22.5" x14ac:dyDescent="0.2">
      <c r="Y221" s="62" t="s">
        <v>588</v>
      </c>
      <c r="Z221" s="68" t="s">
        <v>1090</v>
      </c>
    </row>
    <row r="222" spans="25:26" ht="22.5" x14ac:dyDescent="0.2">
      <c r="Y222" s="62" t="s">
        <v>589</v>
      </c>
      <c r="Z222" s="68" t="s">
        <v>1091</v>
      </c>
    </row>
    <row r="223" spans="25:26" ht="22.5" x14ac:dyDescent="0.2">
      <c r="Y223" s="62" t="s">
        <v>590</v>
      </c>
      <c r="Z223" s="68" t="s">
        <v>1092</v>
      </c>
    </row>
    <row r="224" spans="25:26" ht="22.5" x14ac:dyDescent="0.2">
      <c r="Y224" s="62" t="s">
        <v>591</v>
      </c>
      <c r="Z224" s="68" t="s">
        <v>1093</v>
      </c>
    </row>
    <row r="225" spans="25:26" ht="22.5" x14ac:dyDescent="0.2">
      <c r="Y225" s="62" t="s">
        <v>592</v>
      </c>
      <c r="Z225" s="68" t="s">
        <v>1094</v>
      </c>
    </row>
    <row r="226" spans="25:26" ht="22.5" x14ac:dyDescent="0.2">
      <c r="Y226" s="62" t="s">
        <v>593</v>
      </c>
      <c r="Z226" s="68" t="s">
        <v>1095</v>
      </c>
    </row>
    <row r="227" spans="25:26" ht="22.5" x14ac:dyDescent="0.2">
      <c r="Y227" s="62" t="s">
        <v>594</v>
      </c>
      <c r="Z227" s="68" t="s">
        <v>1096</v>
      </c>
    </row>
    <row r="228" spans="25:26" ht="22.5" x14ac:dyDescent="0.2">
      <c r="Y228" s="62" t="s">
        <v>595</v>
      </c>
      <c r="Z228" s="68" t="s">
        <v>1097</v>
      </c>
    </row>
    <row r="229" spans="25:26" ht="22.5" x14ac:dyDescent="0.2">
      <c r="Y229" s="62" t="s">
        <v>596</v>
      </c>
      <c r="Z229" s="68" t="s">
        <v>1098</v>
      </c>
    </row>
    <row r="230" spans="25:26" ht="22.5" x14ac:dyDescent="0.2">
      <c r="Y230" s="62" t="s">
        <v>597</v>
      </c>
      <c r="Z230" s="68" t="s">
        <v>1099</v>
      </c>
    </row>
    <row r="231" spans="25:26" ht="22.5" x14ac:dyDescent="0.2">
      <c r="Y231" s="62" t="s">
        <v>598</v>
      </c>
      <c r="Z231" s="68" t="s">
        <v>1100</v>
      </c>
    </row>
    <row r="232" spans="25:26" ht="22.5" x14ac:dyDescent="0.2">
      <c r="Y232" s="62" t="s">
        <v>599</v>
      </c>
      <c r="Z232" s="68" t="s">
        <v>1101</v>
      </c>
    </row>
    <row r="233" spans="25:26" ht="22.5" x14ac:dyDescent="0.2">
      <c r="Y233" s="62" t="s">
        <v>600</v>
      </c>
      <c r="Z233" s="68" t="s">
        <v>1102</v>
      </c>
    </row>
    <row r="234" spans="25:26" x14ac:dyDescent="0.2">
      <c r="Y234" s="62" t="s">
        <v>601</v>
      </c>
      <c r="Z234" s="68" t="s">
        <v>1103</v>
      </c>
    </row>
    <row r="235" spans="25:26" ht="22.5" x14ac:dyDescent="0.2">
      <c r="Y235" s="62" t="s">
        <v>602</v>
      </c>
      <c r="Z235" s="68" t="s">
        <v>1104</v>
      </c>
    </row>
    <row r="236" spans="25:26" x14ac:dyDescent="0.2">
      <c r="Y236" s="62" t="s">
        <v>603</v>
      </c>
      <c r="Z236" s="68" t="s">
        <v>1105</v>
      </c>
    </row>
    <row r="237" spans="25:26" ht="22.5" x14ac:dyDescent="0.2">
      <c r="Y237" s="62" t="s">
        <v>604</v>
      </c>
      <c r="Z237" s="68" t="s">
        <v>1106</v>
      </c>
    </row>
    <row r="238" spans="25:26" ht="22.5" x14ac:dyDescent="0.2">
      <c r="Y238" s="62" t="s">
        <v>605</v>
      </c>
      <c r="Z238" s="68" t="s">
        <v>1107</v>
      </c>
    </row>
    <row r="239" spans="25:26" ht="22.5" x14ac:dyDescent="0.2">
      <c r="Y239" s="62" t="s">
        <v>606</v>
      </c>
      <c r="Z239" s="68" t="s">
        <v>1108</v>
      </c>
    </row>
    <row r="240" spans="25:26" ht="22.5" x14ac:dyDescent="0.2">
      <c r="Y240" s="62" t="s">
        <v>607</v>
      </c>
      <c r="Z240" s="68" t="s">
        <v>1109</v>
      </c>
    </row>
    <row r="241" spans="25:26" ht="22.5" x14ac:dyDescent="0.2">
      <c r="Y241" s="62" t="s">
        <v>608</v>
      </c>
      <c r="Z241" s="68" t="s">
        <v>1110</v>
      </c>
    </row>
    <row r="242" spans="25:26" ht="33.75" x14ac:dyDescent="0.2">
      <c r="Y242" s="62" t="s">
        <v>609</v>
      </c>
      <c r="Z242" s="68" t="s">
        <v>1111</v>
      </c>
    </row>
    <row r="243" spans="25:26" ht="67.5" x14ac:dyDescent="0.2">
      <c r="Y243" s="62" t="s">
        <v>610</v>
      </c>
      <c r="Z243" s="68" t="s">
        <v>1112</v>
      </c>
    </row>
    <row r="244" spans="25:26" ht="22.5" x14ac:dyDescent="0.2">
      <c r="Y244" s="62" t="s">
        <v>611</v>
      </c>
      <c r="Z244" s="68" t="s">
        <v>167</v>
      </c>
    </row>
    <row r="245" spans="25:26" ht="22.5" x14ac:dyDescent="0.2">
      <c r="Y245" s="62" t="s">
        <v>612</v>
      </c>
      <c r="Z245" s="68" t="s">
        <v>1113</v>
      </c>
    </row>
    <row r="246" spans="25:26" ht="22.5" x14ac:dyDescent="0.2">
      <c r="Y246" s="62" t="s">
        <v>613</v>
      </c>
      <c r="Z246" s="68" t="s">
        <v>1114</v>
      </c>
    </row>
    <row r="247" spans="25:26" x14ac:dyDescent="0.2">
      <c r="Y247" s="62" t="s">
        <v>614</v>
      </c>
      <c r="Z247" s="68" t="s">
        <v>1115</v>
      </c>
    </row>
    <row r="248" spans="25:26" ht="56.25" x14ac:dyDescent="0.2">
      <c r="Y248" s="62" t="s">
        <v>615</v>
      </c>
      <c r="Z248" s="68" t="s">
        <v>1116</v>
      </c>
    </row>
    <row r="249" spans="25:26" ht="22.5" x14ac:dyDescent="0.2">
      <c r="Y249" s="62" t="s">
        <v>616</v>
      </c>
      <c r="Z249" s="68" t="s">
        <v>1117</v>
      </c>
    </row>
    <row r="250" spans="25:26" x14ac:dyDescent="0.2">
      <c r="Y250" s="62" t="s">
        <v>617</v>
      </c>
      <c r="Z250" s="68" t="s">
        <v>1118</v>
      </c>
    </row>
    <row r="251" spans="25:26" x14ac:dyDescent="0.2">
      <c r="Y251" s="62" t="s">
        <v>618</v>
      </c>
      <c r="Z251" s="68" t="s">
        <v>1119</v>
      </c>
    </row>
    <row r="252" spans="25:26" ht="22.5" x14ac:dyDescent="0.2">
      <c r="Y252" s="62" t="s">
        <v>619</v>
      </c>
      <c r="Z252" s="68" t="s">
        <v>1120</v>
      </c>
    </row>
    <row r="253" spans="25:26" ht="22.5" x14ac:dyDescent="0.2">
      <c r="Y253" s="62" t="s">
        <v>620</v>
      </c>
      <c r="Z253" s="68" t="s">
        <v>1121</v>
      </c>
    </row>
    <row r="254" spans="25:26" x14ac:dyDescent="0.2">
      <c r="Y254" s="62" t="s">
        <v>621</v>
      </c>
      <c r="Z254" s="68" t="s">
        <v>1122</v>
      </c>
    </row>
    <row r="255" spans="25:26" ht="22.5" x14ac:dyDescent="0.2">
      <c r="Y255" s="62" t="s">
        <v>622</v>
      </c>
      <c r="Z255" s="68" t="s">
        <v>1123</v>
      </c>
    </row>
    <row r="256" spans="25:26" ht="22.5" x14ac:dyDescent="0.2">
      <c r="Y256" s="62" t="s">
        <v>623</v>
      </c>
      <c r="Z256" s="68" t="s">
        <v>1124</v>
      </c>
    </row>
    <row r="257" spans="25:26" ht="33.75" x14ac:dyDescent="0.2">
      <c r="Y257" s="62" t="s">
        <v>624</v>
      </c>
      <c r="Z257" s="68" t="s">
        <v>1125</v>
      </c>
    </row>
    <row r="258" spans="25:26" ht="22.5" x14ac:dyDescent="0.2">
      <c r="Y258" s="62" t="s">
        <v>625</v>
      </c>
      <c r="Z258" s="68" t="s">
        <v>1126</v>
      </c>
    </row>
    <row r="259" spans="25:26" ht="22.5" x14ac:dyDescent="0.2">
      <c r="Y259" s="62" t="s">
        <v>626</v>
      </c>
      <c r="Z259" s="68" t="s">
        <v>1127</v>
      </c>
    </row>
    <row r="260" spans="25:26" ht="22.5" x14ac:dyDescent="0.2">
      <c r="Y260" s="62" t="s">
        <v>627</v>
      </c>
      <c r="Z260" s="68" t="s">
        <v>1128</v>
      </c>
    </row>
    <row r="261" spans="25:26" x14ac:dyDescent="0.2">
      <c r="Y261" s="62" t="s">
        <v>628</v>
      </c>
      <c r="Z261" s="68" t="s">
        <v>1129</v>
      </c>
    </row>
    <row r="262" spans="25:26" ht="22.5" x14ac:dyDescent="0.2">
      <c r="Y262" s="62" t="s">
        <v>629</v>
      </c>
      <c r="Z262" s="68" t="s">
        <v>1130</v>
      </c>
    </row>
    <row r="263" spans="25:26" ht="33.75" x14ac:dyDescent="0.2">
      <c r="Y263" s="62" t="s">
        <v>630</v>
      </c>
      <c r="Z263" s="68" t="s">
        <v>1131</v>
      </c>
    </row>
    <row r="264" spans="25:26" x14ac:dyDescent="0.2">
      <c r="Y264" s="62" t="s">
        <v>631</v>
      </c>
      <c r="Z264" s="68" t="s">
        <v>1132</v>
      </c>
    </row>
    <row r="265" spans="25:26" ht="45" x14ac:dyDescent="0.2">
      <c r="Y265" s="62" t="s">
        <v>632</v>
      </c>
      <c r="Z265" s="68" t="s">
        <v>1133</v>
      </c>
    </row>
    <row r="266" spans="25:26" ht="22.5" x14ac:dyDescent="0.2">
      <c r="Y266" s="62" t="s">
        <v>633</v>
      </c>
      <c r="Z266" s="68" t="s">
        <v>1134</v>
      </c>
    </row>
    <row r="267" spans="25:26" ht="33.75" x14ac:dyDescent="0.2">
      <c r="Y267" s="62" t="s">
        <v>634</v>
      </c>
      <c r="Z267" s="68" t="s">
        <v>1135</v>
      </c>
    </row>
    <row r="268" spans="25:26" ht="22.5" x14ac:dyDescent="0.2">
      <c r="Y268" s="62" t="s">
        <v>635</v>
      </c>
      <c r="Z268" s="68" t="s">
        <v>1136</v>
      </c>
    </row>
    <row r="269" spans="25:26" ht="22.5" x14ac:dyDescent="0.2">
      <c r="Y269" s="62" t="s">
        <v>636</v>
      </c>
      <c r="Z269" s="68" t="s">
        <v>1137</v>
      </c>
    </row>
    <row r="270" spans="25:26" ht="33.75" x14ac:dyDescent="0.2">
      <c r="Y270" s="62" t="s">
        <v>637</v>
      </c>
      <c r="Z270" s="68" t="s">
        <v>1138</v>
      </c>
    </row>
    <row r="271" spans="25:26" x14ac:dyDescent="0.2">
      <c r="Y271" s="62" t="s">
        <v>638</v>
      </c>
      <c r="Z271" s="68" t="s">
        <v>1139</v>
      </c>
    </row>
    <row r="272" spans="25:26" x14ac:dyDescent="0.2">
      <c r="Y272" s="62" t="s">
        <v>639</v>
      </c>
      <c r="Z272" s="68" t="s">
        <v>1140</v>
      </c>
    </row>
    <row r="273" spans="25:26" ht="22.5" x14ac:dyDescent="0.2">
      <c r="Y273" s="62" t="s">
        <v>640</v>
      </c>
      <c r="Z273" s="68" t="s">
        <v>1141</v>
      </c>
    </row>
    <row r="274" spans="25:26" ht="22.5" x14ac:dyDescent="0.2">
      <c r="Y274" s="62" t="s">
        <v>641</v>
      </c>
      <c r="Z274" s="68" t="s">
        <v>1142</v>
      </c>
    </row>
    <row r="275" spans="25:26" ht="33.75" x14ac:dyDescent="0.2">
      <c r="Y275" s="62" t="s">
        <v>642</v>
      </c>
      <c r="Z275" s="68" t="s">
        <v>1143</v>
      </c>
    </row>
    <row r="276" spans="25:26" ht="33.75" x14ac:dyDescent="0.2">
      <c r="Y276" s="62" t="s">
        <v>643</v>
      </c>
      <c r="Z276" s="68" t="s">
        <v>1144</v>
      </c>
    </row>
    <row r="277" spans="25:26" ht="22.5" x14ac:dyDescent="0.2">
      <c r="Y277" s="62" t="s">
        <v>644</v>
      </c>
      <c r="Z277" s="68" t="s">
        <v>1145</v>
      </c>
    </row>
    <row r="278" spans="25:26" x14ac:dyDescent="0.2">
      <c r="Y278" s="62" t="s">
        <v>645</v>
      </c>
      <c r="Z278" s="68" t="s">
        <v>1146</v>
      </c>
    </row>
    <row r="279" spans="25:26" ht="33.75" x14ac:dyDescent="0.2">
      <c r="Y279" s="62" t="s">
        <v>646</v>
      </c>
      <c r="Z279" s="68" t="s">
        <v>1147</v>
      </c>
    </row>
    <row r="280" spans="25:26" ht="22.5" x14ac:dyDescent="0.2">
      <c r="Y280" s="62" t="s">
        <v>647</v>
      </c>
      <c r="Z280" s="68" t="s">
        <v>1148</v>
      </c>
    </row>
    <row r="281" spans="25:26" ht="22.5" x14ac:dyDescent="0.2">
      <c r="Y281" s="62" t="s">
        <v>648</v>
      </c>
      <c r="Z281" s="68" t="s">
        <v>1149</v>
      </c>
    </row>
    <row r="282" spans="25:26" ht="33.75" x14ac:dyDescent="0.2">
      <c r="Y282" s="62" t="s">
        <v>649</v>
      </c>
      <c r="Z282" s="68" t="s">
        <v>1150</v>
      </c>
    </row>
    <row r="283" spans="25:26" ht="33.75" x14ac:dyDescent="0.2">
      <c r="Y283" s="62" t="s">
        <v>650</v>
      </c>
      <c r="Z283" s="68" t="s">
        <v>1151</v>
      </c>
    </row>
    <row r="284" spans="25:26" ht="33.75" x14ac:dyDescent="0.2">
      <c r="Y284" s="62" t="s">
        <v>651</v>
      </c>
      <c r="Z284" s="68" t="s">
        <v>1152</v>
      </c>
    </row>
    <row r="285" spans="25:26" ht="22.5" x14ac:dyDescent="0.2">
      <c r="Y285" s="62" t="s">
        <v>652</v>
      </c>
      <c r="Z285" s="68" t="s">
        <v>1153</v>
      </c>
    </row>
    <row r="286" spans="25:26" x14ac:dyDescent="0.2">
      <c r="Y286" s="62" t="s">
        <v>653</v>
      </c>
      <c r="Z286" s="68" t="s">
        <v>1154</v>
      </c>
    </row>
    <row r="287" spans="25:26" ht="56.25" x14ac:dyDescent="0.2">
      <c r="Y287" s="62" t="s">
        <v>654</v>
      </c>
      <c r="Z287" s="68" t="s">
        <v>1155</v>
      </c>
    </row>
    <row r="288" spans="25:26" x14ac:dyDescent="0.2">
      <c r="Y288" s="62" t="s">
        <v>655</v>
      </c>
      <c r="Z288" s="68" t="s">
        <v>295</v>
      </c>
    </row>
    <row r="289" spans="25:26" x14ac:dyDescent="0.2">
      <c r="Y289" s="62" t="s">
        <v>656</v>
      </c>
      <c r="Z289" s="68" t="s">
        <v>1156</v>
      </c>
    </row>
    <row r="290" spans="25:26" x14ac:dyDescent="0.2">
      <c r="Y290" s="62" t="s">
        <v>657</v>
      </c>
      <c r="Z290" s="68" t="s">
        <v>1157</v>
      </c>
    </row>
    <row r="291" spans="25:26" ht="22.5" x14ac:dyDescent="0.2">
      <c r="Y291" s="62" t="s">
        <v>658</v>
      </c>
      <c r="Z291" s="68" t="s">
        <v>1158</v>
      </c>
    </row>
    <row r="292" spans="25:26" ht="45" x14ac:dyDescent="0.2">
      <c r="Y292" s="62" t="s">
        <v>659</v>
      </c>
      <c r="Z292" s="68" t="s">
        <v>1159</v>
      </c>
    </row>
    <row r="293" spans="25:26" ht="22.5" x14ac:dyDescent="0.2">
      <c r="Y293" s="62" t="s">
        <v>660</v>
      </c>
      <c r="Z293" s="68" t="s">
        <v>1160</v>
      </c>
    </row>
    <row r="294" spans="25:26" ht="22.5" x14ac:dyDescent="0.2">
      <c r="Y294" s="62" t="s">
        <v>661</v>
      </c>
      <c r="Z294" s="68" t="s">
        <v>1161</v>
      </c>
    </row>
    <row r="295" spans="25:26" x14ac:dyDescent="0.2">
      <c r="Y295" s="62" t="s">
        <v>662</v>
      </c>
      <c r="Z295" s="68" t="s">
        <v>1162</v>
      </c>
    </row>
    <row r="296" spans="25:26" ht="33.75" x14ac:dyDescent="0.2">
      <c r="Y296" s="62" t="s">
        <v>663</v>
      </c>
      <c r="Z296" s="68" t="s">
        <v>1163</v>
      </c>
    </row>
    <row r="297" spans="25:26" ht="22.5" x14ac:dyDescent="0.2">
      <c r="Y297" s="62" t="s">
        <v>664</v>
      </c>
      <c r="Z297" s="68" t="s">
        <v>1164</v>
      </c>
    </row>
    <row r="298" spans="25:26" ht="56.25" x14ac:dyDescent="0.2">
      <c r="Y298" s="62" t="s">
        <v>665</v>
      </c>
      <c r="Z298" s="68" t="s">
        <v>1165</v>
      </c>
    </row>
    <row r="299" spans="25:26" ht="56.25" x14ac:dyDescent="0.2">
      <c r="Y299" s="62" t="s">
        <v>666</v>
      </c>
      <c r="Z299" s="68" t="s">
        <v>1166</v>
      </c>
    </row>
    <row r="300" spans="25:26" x14ac:dyDescent="0.2">
      <c r="Y300" s="62" t="s">
        <v>667</v>
      </c>
      <c r="Z300" s="68" t="s">
        <v>1167</v>
      </c>
    </row>
    <row r="301" spans="25:26" ht="22.5" x14ac:dyDescent="0.2">
      <c r="Y301" s="62" t="s">
        <v>668</v>
      </c>
      <c r="Z301" s="68" t="s">
        <v>1168</v>
      </c>
    </row>
    <row r="302" spans="25:26" x14ac:dyDescent="0.2">
      <c r="Y302" s="62" t="s">
        <v>669</v>
      </c>
      <c r="Z302" s="68" t="s">
        <v>1169</v>
      </c>
    </row>
    <row r="303" spans="25:26" ht="33.75" x14ac:dyDescent="0.2">
      <c r="Y303" s="62" t="s">
        <v>670</v>
      </c>
      <c r="Z303" s="68" t="s">
        <v>1170</v>
      </c>
    </row>
    <row r="304" spans="25:26" ht="22.5" x14ac:dyDescent="0.2">
      <c r="Y304" s="62" t="s">
        <v>671</v>
      </c>
      <c r="Z304" s="68" t="s">
        <v>1171</v>
      </c>
    </row>
    <row r="305" spans="25:26" ht="45" x14ac:dyDescent="0.2">
      <c r="Y305" s="62" t="s">
        <v>672</v>
      </c>
      <c r="Z305" s="68" t="s">
        <v>1172</v>
      </c>
    </row>
    <row r="306" spans="25:26" ht="56.25" x14ac:dyDescent="0.2">
      <c r="Y306" s="62" t="s">
        <v>673</v>
      </c>
      <c r="Z306" s="68" t="s">
        <v>1173</v>
      </c>
    </row>
    <row r="307" spans="25:26" ht="22.5" x14ac:dyDescent="0.2">
      <c r="Y307" s="62" t="s">
        <v>674</v>
      </c>
      <c r="Z307" s="68" t="s">
        <v>1174</v>
      </c>
    </row>
    <row r="308" spans="25:26" ht="33.75" x14ac:dyDescent="0.2">
      <c r="Y308" s="62" t="s">
        <v>675</v>
      </c>
      <c r="Z308" s="68" t="s">
        <v>1175</v>
      </c>
    </row>
    <row r="309" spans="25:26" ht="22.5" x14ac:dyDescent="0.2">
      <c r="Y309" s="62" t="s">
        <v>676</v>
      </c>
      <c r="Z309" s="68" t="s">
        <v>1176</v>
      </c>
    </row>
    <row r="310" spans="25:26" ht="45" x14ac:dyDescent="0.2">
      <c r="Y310" s="62" t="s">
        <v>677</v>
      </c>
      <c r="Z310" s="68" t="s">
        <v>1177</v>
      </c>
    </row>
    <row r="311" spans="25:26" ht="33.75" x14ac:dyDescent="0.2">
      <c r="Y311" s="62" t="s">
        <v>678</v>
      </c>
      <c r="Z311" s="68" t="s">
        <v>1178</v>
      </c>
    </row>
    <row r="312" spans="25:26" ht="45" x14ac:dyDescent="0.2">
      <c r="Y312" s="62" t="s">
        <v>679</v>
      </c>
      <c r="Z312" s="68" t="s">
        <v>1179</v>
      </c>
    </row>
    <row r="313" spans="25:26" ht="22.5" x14ac:dyDescent="0.2">
      <c r="Y313" s="62" t="s">
        <v>680</v>
      </c>
      <c r="Z313" s="68" t="s">
        <v>1180</v>
      </c>
    </row>
    <row r="314" spans="25:26" ht="22.5" x14ac:dyDescent="0.2">
      <c r="Y314" s="62" t="s">
        <v>681</v>
      </c>
      <c r="Z314" s="68" t="s">
        <v>1181</v>
      </c>
    </row>
    <row r="315" spans="25:26" ht="22.5" x14ac:dyDescent="0.2">
      <c r="Y315" s="62" t="s">
        <v>682</v>
      </c>
      <c r="Z315" s="68" t="s">
        <v>1182</v>
      </c>
    </row>
    <row r="316" spans="25:26" x14ac:dyDescent="0.2">
      <c r="Y316" s="62" t="s">
        <v>683</v>
      </c>
      <c r="Z316" s="68" t="s">
        <v>1183</v>
      </c>
    </row>
    <row r="317" spans="25:26" ht="22.5" x14ac:dyDescent="0.2">
      <c r="Y317" s="62" t="s">
        <v>684</v>
      </c>
      <c r="Z317" s="68" t="s">
        <v>1184</v>
      </c>
    </row>
    <row r="318" spans="25:26" x14ac:dyDescent="0.2">
      <c r="Y318" s="62" t="s">
        <v>685</v>
      </c>
      <c r="Z318" s="68" t="s">
        <v>1185</v>
      </c>
    </row>
    <row r="319" spans="25:26" ht="22.5" x14ac:dyDescent="0.2">
      <c r="Y319" s="62" t="s">
        <v>686</v>
      </c>
      <c r="Z319" s="68" t="s">
        <v>1186</v>
      </c>
    </row>
    <row r="320" spans="25:26" ht="22.5" x14ac:dyDescent="0.2">
      <c r="Y320" s="62" t="s">
        <v>687</v>
      </c>
      <c r="Z320" s="68" t="s">
        <v>1187</v>
      </c>
    </row>
    <row r="321" spans="25:26" x14ac:dyDescent="0.2">
      <c r="Y321" s="62" t="s">
        <v>688</v>
      </c>
      <c r="Z321" s="68" t="s">
        <v>129</v>
      </c>
    </row>
    <row r="322" spans="25:26" ht="22.5" x14ac:dyDescent="0.2">
      <c r="Y322" s="62" t="s">
        <v>689</v>
      </c>
      <c r="Z322" s="68" t="s">
        <v>1188</v>
      </c>
    </row>
    <row r="323" spans="25:26" ht="22.5" x14ac:dyDescent="0.2">
      <c r="Y323" s="62" t="s">
        <v>690</v>
      </c>
      <c r="Z323" s="68" t="s">
        <v>1189</v>
      </c>
    </row>
    <row r="324" spans="25:26" ht="22.5" x14ac:dyDescent="0.2">
      <c r="Y324" s="62" t="s">
        <v>691</v>
      </c>
      <c r="Z324" s="68" t="s">
        <v>1190</v>
      </c>
    </row>
    <row r="325" spans="25:26" x14ac:dyDescent="0.2">
      <c r="Y325" s="62" t="s">
        <v>692</v>
      </c>
      <c r="Z325" s="68" t="s">
        <v>1191</v>
      </c>
    </row>
    <row r="326" spans="25:26" ht="33.75" x14ac:dyDescent="0.2">
      <c r="Y326" s="62" t="s">
        <v>693</v>
      </c>
      <c r="Z326" s="68" t="s">
        <v>1192</v>
      </c>
    </row>
    <row r="327" spans="25:26" ht="45" x14ac:dyDescent="0.2">
      <c r="Y327" s="62" t="s">
        <v>694</v>
      </c>
      <c r="Z327" s="68" t="s">
        <v>1193</v>
      </c>
    </row>
    <row r="328" spans="25:26" ht="33.75" x14ac:dyDescent="0.2">
      <c r="Y328" s="62" t="s">
        <v>695</v>
      </c>
      <c r="Z328" s="68" t="s">
        <v>1194</v>
      </c>
    </row>
    <row r="329" spans="25:26" x14ac:dyDescent="0.2">
      <c r="Y329" s="62" t="s">
        <v>696</v>
      </c>
      <c r="Z329" s="68" t="s">
        <v>1195</v>
      </c>
    </row>
    <row r="330" spans="25:26" ht="33.75" x14ac:dyDescent="0.2">
      <c r="Y330" s="62" t="s">
        <v>697</v>
      </c>
      <c r="Z330" s="68" t="s">
        <v>1196</v>
      </c>
    </row>
    <row r="331" spans="25:26" ht="22.5" x14ac:dyDescent="0.2">
      <c r="Y331" s="62" t="s">
        <v>698</v>
      </c>
      <c r="Z331" s="68" t="s">
        <v>1197</v>
      </c>
    </row>
    <row r="332" spans="25:26" x14ac:dyDescent="0.2">
      <c r="Y332" s="62" t="s">
        <v>699</v>
      </c>
      <c r="Z332" s="68" t="s">
        <v>1198</v>
      </c>
    </row>
    <row r="333" spans="25:26" ht="45" x14ac:dyDescent="0.2">
      <c r="Y333" s="62" t="s">
        <v>700</v>
      </c>
      <c r="Z333" s="68" t="s">
        <v>1199</v>
      </c>
    </row>
    <row r="334" spans="25:26" ht="22.5" x14ac:dyDescent="0.2">
      <c r="Y334" s="62" t="s">
        <v>701</v>
      </c>
      <c r="Z334" s="68" t="s">
        <v>1200</v>
      </c>
    </row>
    <row r="335" spans="25:26" ht="33.75" x14ac:dyDescent="0.2">
      <c r="Y335" s="62" t="s">
        <v>702</v>
      </c>
      <c r="Z335" s="68" t="s">
        <v>1201</v>
      </c>
    </row>
    <row r="336" spans="25:26" ht="56.25" x14ac:dyDescent="0.2">
      <c r="Y336" s="62" t="s">
        <v>703</v>
      </c>
      <c r="Z336" s="68" t="s">
        <v>1202</v>
      </c>
    </row>
    <row r="337" spans="25:26" ht="45" x14ac:dyDescent="0.2">
      <c r="Y337" s="62" t="s">
        <v>704</v>
      </c>
      <c r="Z337" s="68" t="s">
        <v>1203</v>
      </c>
    </row>
    <row r="338" spans="25:26" ht="33.75" x14ac:dyDescent="0.2">
      <c r="Y338" s="62" t="s">
        <v>705</v>
      </c>
      <c r="Z338" s="68" t="s">
        <v>1204</v>
      </c>
    </row>
    <row r="339" spans="25:26" ht="33.75" x14ac:dyDescent="0.2">
      <c r="Y339" s="62" t="s">
        <v>706</v>
      </c>
      <c r="Z339" s="68" t="s">
        <v>1205</v>
      </c>
    </row>
    <row r="340" spans="25:26" ht="56.25" x14ac:dyDescent="0.2">
      <c r="Y340" s="62" t="s">
        <v>707</v>
      </c>
      <c r="Z340" s="68" t="s">
        <v>1206</v>
      </c>
    </row>
    <row r="341" spans="25:26" ht="45" x14ac:dyDescent="0.2">
      <c r="Y341" s="62" t="s">
        <v>708</v>
      </c>
      <c r="Z341" s="68" t="s">
        <v>1207</v>
      </c>
    </row>
    <row r="342" spans="25:26" ht="33.75" x14ac:dyDescent="0.2">
      <c r="Y342" s="62" t="s">
        <v>709</v>
      </c>
      <c r="Z342" s="68" t="s">
        <v>1208</v>
      </c>
    </row>
    <row r="343" spans="25:26" ht="33.75" x14ac:dyDescent="0.2">
      <c r="Y343" s="62" t="s">
        <v>710</v>
      </c>
      <c r="Z343" s="68" t="s">
        <v>1209</v>
      </c>
    </row>
    <row r="344" spans="25:26" ht="33.75" x14ac:dyDescent="0.2">
      <c r="Y344" s="62" t="s">
        <v>711</v>
      </c>
      <c r="Z344" s="68" t="s">
        <v>1210</v>
      </c>
    </row>
    <row r="345" spans="25:26" ht="33.75" x14ac:dyDescent="0.2">
      <c r="Y345" s="62" t="s">
        <v>712</v>
      </c>
      <c r="Z345" s="68" t="s">
        <v>1211</v>
      </c>
    </row>
    <row r="346" spans="25:26" ht="33.75" x14ac:dyDescent="0.2">
      <c r="Y346" s="62" t="s">
        <v>713</v>
      </c>
      <c r="Z346" s="68" t="s">
        <v>1212</v>
      </c>
    </row>
    <row r="347" spans="25:26" ht="33.75" x14ac:dyDescent="0.2">
      <c r="Y347" s="62" t="s">
        <v>714</v>
      </c>
      <c r="Z347" s="68" t="s">
        <v>1213</v>
      </c>
    </row>
    <row r="348" spans="25:26" ht="22.5" x14ac:dyDescent="0.2">
      <c r="Y348" s="62" t="s">
        <v>715</v>
      </c>
      <c r="Z348" s="68" t="s">
        <v>1214</v>
      </c>
    </row>
    <row r="349" spans="25:26" ht="45" x14ac:dyDescent="0.2">
      <c r="Y349" s="62" t="s">
        <v>716</v>
      </c>
      <c r="Z349" s="68" t="s">
        <v>1215</v>
      </c>
    </row>
    <row r="350" spans="25:26" ht="22.5" x14ac:dyDescent="0.2">
      <c r="Y350" s="62" t="s">
        <v>717</v>
      </c>
      <c r="Z350" s="68" t="s">
        <v>1216</v>
      </c>
    </row>
    <row r="351" spans="25:26" ht="33.75" x14ac:dyDescent="0.2">
      <c r="Y351" s="62" t="s">
        <v>718</v>
      </c>
      <c r="Z351" s="68" t="s">
        <v>1217</v>
      </c>
    </row>
    <row r="352" spans="25:26" ht="33.75" x14ac:dyDescent="0.2">
      <c r="Y352" s="62" t="s">
        <v>719</v>
      </c>
      <c r="Z352" s="68" t="s">
        <v>1218</v>
      </c>
    </row>
    <row r="353" spans="25:26" ht="33.75" x14ac:dyDescent="0.2">
      <c r="Y353" s="62" t="s">
        <v>720</v>
      </c>
      <c r="Z353" s="68" t="s">
        <v>1219</v>
      </c>
    </row>
    <row r="354" spans="25:26" ht="33.75" x14ac:dyDescent="0.2">
      <c r="Y354" s="62" t="s">
        <v>721</v>
      </c>
      <c r="Z354" s="68" t="s">
        <v>1220</v>
      </c>
    </row>
    <row r="355" spans="25:26" ht="33.75" x14ac:dyDescent="0.2">
      <c r="Y355" s="62" t="s">
        <v>722</v>
      </c>
      <c r="Z355" s="68" t="s">
        <v>1221</v>
      </c>
    </row>
    <row r="356" spans="25:26" ht="22.5" x14ac:dyDescent="0.2">
      <c r="Y356" s="62" t="s">
        <v>723</v>
      </c>
      <c r="Z356" s="68" t="s">
        <v>1222</v>
      </c>
    </row>
    <row r="357" spans="25:26" ht="22.5" x14ac:dyDescent="0.2">
      <c r="Y357" s="62" t="s">
        <v>724</v>
      </c>
      <c r="Z357" s="68" t="s">
        <v>1223</v>
      </c>
    </row>
    <row r="358" spans="25:26" ht="56.25" x14ac:dyDescent="0.2">
      <c r="Y358" s="62" t="s">
        <v>725</v>
      </c>
      <c r="Z358" s="68" t="s">
        <v>1224</v>
      </c>
    </row>
    <row r="359" spans="25:26" ht="78.75" x14ac:dyDescent="0.2">
      <c r="Y359" s="62" t="s">
        <v>726</v>
      </c>
      <c r="Z359" s="68" t="s">
        <v>1225</v>
      </c>
    </row>
    <row r="360" spans="25:26" ht="22.5" x14ac:dyDescent="0.2">
      <c r="Y360" s="62" t="s">
        <v>727</v>
      </c>
      <c r="Z360" s="68" t="s">
        <v>1226</v>
      </c>
    </row>
    <row r="361" spans="25:26" ht="22.5" x14ac:dyDescent="0.2">
      <c r="Y361" s="62" t="s">
        <v>728</v>
      </c>
      <c r="Z361" s="68" t="s">
        <v>1227</v>
      </c>
    </row>
    <row r="362" spans="25:26" ht="22.5" x14ac:dyDescent="0.2">
      <c r="Y362" s="62" t="s">
        <v>729</v>
      </c>
      <c r="Z362" s="68" t="s">
        <v>1228</v>
      </c>
    </row>
    <row r="363" spans="25:26" ht="22.5" x14ac:dyDescent="0.2">
      <c r="Y363" s="62" t="s">
        <v>730</v>
      </c>
      <c r="Z363" s="68" t="s">
        <v>1229</v>
      </c>
    </row>
    <row r="364" spans="25:26" ht="22.5" x14ac:dyDescent="0.2">
      <c r="Y364" s="62" t="s">
        <v>731</v>
      </c>
      <c r="Z364" s="68" t="s">
        <v>1230</v>
      </c>
    </row>
    <row r="365" spans="25:26" x14ac:dyDescent="0.2">
      <c r="Y365" s="62" t="s">
        <v>732</v>
      </c>
      <c r="Z365" s="68" t="s">
        <v>1231</v>
      </c>
    </row>
    <row r="366" spans="25:26" x14ac:dyDescent="0.2">
      <c r="Y366" s="62" t="s">
        <v>733</v>
      </c>
      <c r="Z366" s="68" t="s">
        <v>1232</v>
      </c>
    </row>
    <row r="367" spans="25:26" ht="45" x14ac:dyDescent="0.2">
      <c r="Y367" s="62" t="s">
        <v>734</v>
      </c>
      <c r="Z367" s="68" t="s">
        <v>1233</v>
      </c>
    </row>
    <row r="368" spans="25:26" ht="33.75" x14ac:dyDescent="0.2">
      <c r="Y368" s="62" t="s">
        <v>735</v>
      </c>
      <c r="Z368" s="68" t="s">
        <v>1234</v>
      </c>
    </row>
    <row r="369" spans="25:26" ht="22.5" x14ac:dyDescent="0.2">
      <c r="Y369" s="62" t="s">
        <v>736</v>
      </c>
      <c r="Z369" s="68" t="s">
        <v>1235</v>
      </c>
    </row>
    <row r="370" spans="25:26" ht="22.5" x14ac:dyDescent="0.2">
      <c r="Y370" s="62" t="s">
        <v>737</v>
      </c>
      <c r="Z370" s="68" t="s">
        <v>1236</v>
      </c>
    </row>
    <row r="371" spans="25:26" x14ac:dyDescent="0.2">
      <c r="Y371" s="62" t="s">
        <v>738</v>
      </c>
      <c r="Z371" s="68" t="s">
        <v>1237</v>
      </c>
    </row>
    <row r="372" spans="25:26" ht="22.5" x14ac:dyDescent="0.2">
      <c r="Y372" s="62" t="s">
        <v>739</v>
      </c>
      <c r="Z372" s="68" t="s">
        <v>1238</v>
      </c>
    </row>
    <row r="373" spans="25:26" ht="33.75" x14ac:dyDescent="0.2">
      <c r="Y373" s="62" t="s">
        <v>740</v>
      </c>
      <c r="Z373" s="68" t="s">
        <v>1239</v>
      </c>
    </row>
    <row r="374" spans="25:26" ht="22.5" x14ac:dyDescent="0.2">
      <c r="Y374" s="62" t="s">
        <v>741</v>
      </c>
      <c r="Z374" s="68" t="s">
        <v>1240</v>
      </c>
    </row>
    <row r="375" spans="25:26" ht="33.75" x14ac:dyDescent="0.2">
      <c r="Y375" s="62" t="s">
        <v>742</v>
      </c>
      <c r="Z375" s="68" t="s">
        <v>1241</v>
      </c>
    </row>
    <row r="376" spans="25:26" x14ac:dyDescent="0.2">
      <c r="Y376" s="62" t="s">
        <v>743</v>
      </c>
      <c r="Z376" s="68" t="s">
        <v>1242</v>
      </c>
    </row>
    <row r="377" spans="25:26" x14ac:dyDescent="0.2">
      <c r="Y377" s="62" t="s">
        <v>744</v>
      </c>
      <c r="Z377" s="68" t="s">
        <v>1243</v>
      </c>
    </row>
    <row r="378" spans="25:26" ht="33.75" x14ac:dyDescent="0.2">
      <c r="Y378" s="62" t="s">
        <v>745</v>
      </c>
      <c r="Z378" s="68" t="s">
        <v>1244</v>
      </c>
    </row>
    <row r="379" spans="25:26" ht="33.75" x14ac:dyDescent="0.2">
      <c r="Y379" s="62" t="s">
        <v>746</v>
      </c>
      <c r="Z379" s="68" t="s">
        <v>1245</v>
      </c>
    </row>
    <row r="380" spans="25:26" x14ac:dyDescent="0.2">
      <c r="Y380" s="62" t="s">
        <v>747</v>
      </c>
      <c r="Z380" s="68" t="s">
        <v>1246</v>
      </c>
    </row>
    <row r="381" spans="25:26" ht="33.75" x14ac:dyDescent="0.2">
      <c r="Y381" s="62" t="s">
        <v>748</v>
      </c>
      <c r="Z381" s="68" t="s">
        <v>1247</v>
      </c>
    </row>
    <row r="382" spans="25:26" ht="22.5" x14ac:dyDescent="0.2">
      <c r="Y382" s="62" t="s">
        <v>749</v>
      </c>
      <c r="Z382" s="68" t="s">
        <v>1248</v>
      </c>
    </row>
    <row r="383" spans="25:26" ht="22.5" x14ac:dyDescent="0.2">
      <c r="Y383" s="62" t="s">
        <v>750</v>
      </c>
      <c r="Z383" s="68" t="s">
        <v>1249</v>
      </c>
    </row>
    <row r="384" spans="25:26" ht="33.75" x14ac:dyDescent="0.2">
      <c r="Y384" s="62" t="s">
        <v>751</v>
      </c>
      <c r="Z384" s="68" t="s">
        <v>1250</v>
      </c>
    </row>
    <row r="385" spans="25:26" ht="22.5" x14ac:dyDescent="0.2">
      <c r="Y385" s="62" t="s">
        <v>752</v>
      </c>
      <c r="Z385" s="68" t="s">
        <v>1251</v>
      </c>
    </row>
    <row r="386" spans="25:26" ht="22.5" x14ac:dyDescent="0.2">
      <c r="Y386" s="62" t="s">
        <v>753</v>
      </c>
      <c r="Z386" s="68" t="s">
        <v>1252</v>
      </c>
    </row>
    <row r="387" spans="25:26" ht="33.75" x14ac:dyDescent="0.2">
      <c r="Y387" s="62" t="s">
        <v>754</v>
      </c>
      <c r="Z387" s="68" t="s">
        <v>1253</v>
      </c>
    </row>
    <row r="388" spans="25:26" ht="33.75" x14ac:dyDescent="0.2">
      <c r="Y388" s="62" t="s">
        <v>755</v>
      </c>
      <c r="Z388" s="68" t="s">
        <v>1254</v>
      </c>
    </row>
    <row r="389" spans="25:26" ht="22.5" x14ac:dyDescent="0.2">
      <c r="Y389" s="62" t="s">
        <v>756</v>
      </c>
      <c r="Z389" s="68" t="s">
        <v>1255</v>
      </c>
    </row>
    <row r="390" spans="25:26" ht="22.5" x14ac:dyDescent="0.2">
      <c r="Y390" s="62" t="s">
        <v>757</v>
      </c>
      <c r="Z390" s="68" t="s">
        <v>1256</v>
      </c>
    </row>
    <row r="391" spans="25:26" ht="22.5" x14ac:dyDescent="0.2">
      <c r="Y391" s="62" t="s">
        <v>758</v>
      </c>
      <c r="Z391" s="68" t="s">
        <v>1257</v>
      </c>
    </row>
    <row r="392" spans="25:26" ht="33.75" x14ac:dyDescent="0.2">
      <c r="Y392" s="62" t="s">
        <v>759</v>
      </c>
      <c r="Z392" s="68" t="s">
        <v>1258</v>
      </c>
    </row>
    <row r="393" spans="25:26" ht="22.5" x14ac:dyDescent="0.2">
      <c r="Y393" s="62" t="s">
        <v>760</v>
      </c>
      <c r="Z393" s="68" t="s">
        <v>1259</v>
      </c>
    </row>
    <row r="394" spans="25:26" ht="22.5" x14ac:dyDescent="0.2">
      <c r="Y394" s="62" t="s">
        <v>761</v>
      </c>
      <c r="Z394" s="68" t="s">
        <v>1260</v>
      </c>
    </row>
    <row r="395" spans="25:26" ht="33.75" x14ac:dyDescent="0.2">
      <c r="Y395" s="62" t="s">
        <v>762</v>
      </c>
      <c r="Z395" s="68" t="s">
        <v>1261</v>
      </c>
    </row>
    <row r="396" spans="25:26" ht="22.5" x14ac:dyDescent="0.2">
      <c r="Y396" s="62" t="s">
        <v>763</v>
      </c>
      <c r="Z396" s="68" t="s">
        <v>1262</v>
      </c>
    </row>
    <row r="397" spans="25:26" ht="33.75" x14ac:dyDescent="0.2">
      <c r="Y397" s="62" t="s">
        <v>764</v>
      </c>
      <c r="Z397" s="68" t="s">
        <v>1263</v>
      </c>
    </row>
    <row r="398" spans="25:26" x14ac:dyDescent="0.2">
      <c r="Y398" s="62" t="s">
        <v>765</v>
      </c>
      <c r="Z398" s="68" t="s">
        <v>1264</v>
      </c>
    </row>
    <row r="399" spans="25:26" ht="22.5" x14ac:dyDescent="0.2">
      <c r="Y399" s="62" t="s">
        <v>766</v>
      </c>
      <c r="Z399" s="68" t="s">
        <v>1265</v>
      </c>
    </row>
    <row r="400" spans="25:26" ht="33.75" x14ac:dyDescent="0.2">
      <c r="Y400" s="62" t="s">
        <v>767</v>
      </c>
      <c r="Z400" s="68" t="s">
        <v>1266</v>
      </c>
    </row>
    <row r="401" spans="25:26" ht="22.5" x14ac:dyDescent="0.2">
      <c r="Y401" s="62" t="s">
        <v>768</v>
      </c>
      <c r="Z401" s="68" t="s">
        <v>1267</v>
      </c>
    </row>
    <row r="402" spans="25:26" x14ac:dyDescent="0.2">
      <c r="Y402" s="62" t="s">
        <v>769</v>
      </c>
      <c r="Z402" s="68" t="s">
        <v>1268</v>
      </c>
    </row>
    <row r="403" spans="25:26" x14ac:dyDescent="0.2">
      <c r="Y403" s="62" t="s">
        <v>770</v>
      </c>
      <c r="Z403" s="102" t="s">
        <v>1441</v>
      </c>
    </row>
    <row r="404" spans="25:26" x14ac:dyDescent="0.2">
      <c r="Y404" s="62" t="s">
        <v>771</v>
      </c>
      <c r="Z404" s="68" t="s">
        <v>1269</v>
      </c>
    </row>
    <row r="405" spans="25:26" ht="22.5" x14ac:dyDescent="0.2">
      <c r="Y405" s="62" t="s">
        <v>772</v>
      </c>
      <c r="Z405" s="68" t="s">
        <v>1270</v>
      </c>
    </row>
    <row r="406" spans="25:26" ht="22.5" x14ac:dyDescent="0.2">
      <c r="Y406" s="62" t="s">
        <v>773</v>
      </c>
      <c r="Z406" s="68" t="s">
        <v>1271</v>
      </c>
    </row>
    <row r="407" spans="25:26" ht="22.5" x14ac:dyDescent="0.2">
      <c r="Y407" s="62" t="s">
        <v>774</v>
      </c>
      <c r="Z407" s="68" t="s">
        <v>1272</v>
      </c>
    </row>
    <row r="408" spans="25:26" ht="22.5" x14ac:dyDescent="0.2">
      <c r="Y408" s="62" t="s">
        <v>775</v>
      </c>
      <c r="Z408" s="68" t="s">
        <v>1273</v>
      </c>
    </row>
    <row r="409" spans="25:26" ht="22.5" x14ac:dyDescent="0.2">
      <c r="Y409" s="62" t="s">
        <v>776</v>
      </c>
      <c r="Z409" s="68" t="s">
        <v>1274</v>
      </c>
    </row>
    <row r="410" spans="25:26" ht="22.5" x14ac:dyDescent="0.2">
      <c r="Y410" s="62" t="s">
        <v>777</v>
      </c>
      <c r="Z410" s="68" t="s">
        <v>1275</v>
      </c>
    </row>
    <row r="411" spans="25:26" ht="22.5" x14ac:dyDescent="0.2">
      <c r="Y411" s="62" t="s">
        <v>778</v>
      </c>
      <c r="Z411" s="68" t="s">
        <v>1276</v>
      </c>
    </row>
    <row r="412" spans="25:26" x14ac:dyDescent="0.2">
      <c r="Y412" s="62" t="s">
        <v>779</v>
      </c>
      <c r="Z412" s="68" t="s">
        <v>1277</v>
      </c>
    </row>
    <row r="413" spans="25:26" x14ac:dyDescent="0.2">
      <c r="Y413" s="62" t="s">
        <v>780</v>
      </c>
      <c r="Z413" s="68" t="s">
        <v>1278</v>
      </c>
    </row>
    <row r="414" spans="25:26" ht="22.5" x14ac:dyDescent="0.2">
      <c r="Y414" s="62" t="s">
        <v>781</v>
      </c>
      <c r="Z414" s="68" t="s">
        <v>1279</v>
      </c>
    </row>
    <row r="415" spans="25:26" x14ac:dyDescent="0.2">
      <c r="Y415" s="62" t="s">
        <v>782</v>
      </c>
      <c r="Z415" s="68" t="s">
        <v>1280</v>
      </c>
    </row>
    <row r="416" spans="25:26" ht="22.5" x14ac:dyDescent="0.2">
      <c r="Y416" s="62" t="s">
        <v>783</v>
      </c>
      <c r="Z416" s="68" t="s">
        <v>1281</v>
      </c>
    </row>
    <row r="417" spans="25:26" x14ac:dyDescent="0.2">
      <c r="Y417" s="62" t="s">
        <v>784</v>
      </c>
      <c r="Z417" s="68" t="s">
        <v>1282</v>
      </c>
    </row>
    <row r="418" spans="25:26" ht="22.5" x14ac:dyDescent="0.2">
      <c r="Y418" s="62" t="s">
        <v>785</v>
      </c>
      <c r="Z418" s="68" t="s">
        <v>1283</v>
      </c>
    </row>
    <row r="419" spans="25:26" x14ac:dyDescent="0.2">
      <c r="Y419" s="62" t="s">
        <v>786</v>
      </c>
      <c r="Z419" s="68" t="s">
        <v>1284</v>
      </c>
    </row>
    <row r="420" spans="25:26" x14ac:dyDescent="0.2">
      <c r="Y420" s="62" t="s">
        <v>787</v>
      </c>
      <c r="Z420" s="68" t="s">
        <v>1285</v>
      </c>
    </row>
    <row r="421" spans="25:26" ht="33.75" x14ac:dyDescent="0.2">
      <c r="Y421" s="62" t="s">
        <v>788</v>
      </c>
      <c r="Z421" s="68" t="s">
        <v>1286</v>
      </c>
    </row>
    <row r="422" spans="25:26" ht="33.75" x14ac:dyDescent="0.2">
      <c r="Y422" s="62" t="s">
        <v>789</v>
      </c>
      <c r="Z422" s="68" t="s">
        <v>1287</v>
      </c>
    </row>
    <row r="423" spans="25:26" x14ac:dyDescent="0.2">
      <c r="Y423" s="62" t="s">
        <v>790</v>
      </c>
      <c r="Z423" s="68" t="s">
        <v>1288</v>
      </c>
    </row>
    <row r="424" spans="25:26" x14ac:dyDescent="0.2">
      <c r="Y424" s="62" t="s">
        <v>791</v>
      </c>
      <c r="Z424" s="68" t="s">
        <v>1289</v>
      </c>
    </row>
    <row r="425" spans="25:26" ht="33.75" x14ac:dyDescent="0.2">
      <c r="Y425" s="62" t="s">
        <v>792</v>
      </c>
      <c r="Z425" s="68" t="s">
        <v>1290</v>
      </c>
    </row>
    <row r="426" spans="25:26" ht="22.5" x14ac:dyDescent="0.2">
      <c r="Y426" s="62" t="s">
        <v>793</v>
      </c>
      <c r="Z426" s="68" t="s">
        <v>1291</v>
      </c>
    </row>
    <row r="427" spans="25:26" ht="22.5" x14ac:dyDescent="0.2">
      <c r="Y427" s="62" t="s">
        <v>794</v>
      </c>
      <c r="Z427" s="68" t="s">
        <v>1292</v>
      </c>
    </row>
    <row r="428" spans="25:26" ht="22.5" x14ac:dyDescent="0.2">
      <c r="Y428" s="62" t="s">
        <v>795</v>
      </c>
      <c r="Z428" s="68" t="s">
        <v>1293</v>
      </c>
    </row>
    <row r="429" spans="25:26" x14ac:dyDescent="0.2">
      <c r="Y429" s="62" t="s">
        <v>796</v>
      </c>
      <c r="Z429" s="68" t="s">
        <v>1294</v>
      </c>
    </row>
    <row r="430" spans="25:26" x14ac:dyDescent="0.2">
      <c r="Y430" s="62" t="s">
        <v>797</v>
      </c>
      <c r="Z430" s="68" t="s">
        <v>1295</v>
      </c>
    </row>
    <row r="431" spans="25:26" ht="33.75" x14ac:dyDescent="0.2">
      <c r="Y431" s="62" t="s">
        <v>798</v>
      </c>
      <c r="Z431" s="68" t="s">
        <v>1296</v>
      </c>
    </row>
    <row r="432" spans="25:26" ht="22.5" x14ac:dyDescent="0.2">
      <c r="Y432" s="62" t="s">
        <v>799</v>
      </c>
      <c r="Z432" s="68" t="s">
        <v>1297</v>
      </c>
    </row>
    <row r="433" spans="25:26" ht="33.75" x14ac:dyDescent="0.2">
      <c r="Y433" s="62" t="s">
        <v>800</v>
      </c>
      <c r="Z433" s="68" t="s">
        <v>1298</v>
      </c>
    </row>
    <row r="434" spans="25:26" ht="33.75" x14ac:dyDescent="0.2">
      <c r="Y434" s="62" t="s">
        <v>801</v>
      </c>
      <c r="Z434" s="68" t="s">
        <v>1299</v>
      </c>
    </row>
    <row r="435" spans="25:26" ht="33.75" x14ac:dyDescent="0.2">
      <c r="Y435" s="62" t="s">
        <v>802</v>
      </c>
      <c r="Z435" s="68" t="s">
        <v>1300</v>
      </c>
    </row>
    <row r="436" spans="25:26" ht="22.5" x14ac:dyDescent="0.2">
      <c r="Y436" s="62" t="s">
        <v>803</v>
      </c>
      <c r="Z436" s="68" t="s">
        <v>1301</v>
      </c>
    </row>
    <row r="437" spans="25:26" x14ac:dyDescent="0.2">
      <c r="Y437" s="62" t="s">
        <v>804</v>
      </c>
      <c r="Z437" s="68" t="s">
        <v>1302</v>
      </c>
    </row>
    <row r="438" spans="25:26" ht="33.75" x14ac:dyDescent="0.2">
      <c r="Y438" s="62" t="s">
        <v>805</v>
      </c>
      <c r="Z438" s="68" t="s">
        <v>1303</v>
      </c>
    </row>
    <row r="439" spans="25:26" ht="45" x14ac:dyDescent="0.2">
      <c r="Y439" s="62" t="s">
        <v>806</v>
      </c>
      <c r="Z439" s="68" t="s">
        <v>1304</v>
      </c>
    </row>
    <row r="440" spans="25:26" ht="33.75" x14ac:dyDescent="0.2">
      <c r="Y440" s="62" t="s">
        <v>807</v>
      </c>
      <c r="Z440" s="68" t="s">
        <v>1305</v>
      </c>
    </row>
    <row r="441" spans="25:26" ht="33.75" x14ac:dyDescent="0.2">
      <c r="Y441" s="62" t="s">
        <v>808</v>
      </c>
      <c r="Z441" s="68" t="s">
        <v>1306</v>
      </c>
    </row>
    <row r="442" spans="25:26" ht="22.5" x14ac:dyDescent="0.2">
      <c r="Y442" s="62" t="s">
        <v>809</v>
      </c>
      <c r="Z442" s="68" t="s">
        <v>133</v>
      </c>
    </row>
    <row r="443" spans="25:26" ht="22.5" x14ac:dyDescent="0.2">
      <c r="Y443" s="62" t="s">
        <v>810</v>
      </c>
      <c r="Z443" s="68" t="s">
        <v>147</v>
      </c>
    </row>
    <row r="444" spans="25:26" ht="22.5" x14ac:dyDescent="0.2">
      <c r="Y444" s="62" t="s">
        <v>811</v>
      </c>
      <c r="Z444" s="68" t="s">
        <v>1307</v>
      </c>
    </row>
    <row r="445" spans="25:26" x14ac:dyDescent="0.2">
      <c r="Y445" s="62" t="s">
        <v>812</v>
      </c>
      <c r="Z445" s="68" t="s">
        <v>1308</v>
      </c>
    </row>
    <row r="446" spans="25:26" ht="22.5" x14ac:dyDescent="0.2">
      <c r="Y446" s="62" t="s">
        <v>813</v>
      </c>
      <c r="Z446" s="68" t="s">
        <v>1309</v>
      </c>
    </row>
    <row r="447" spans="25:26" x14ac:dyDescent="0.2">
      <c r="Y447" s="62" t="s">
        <v>814</v>
      </c>
      <c r="Z447" s="68" t="s">
        <v>1310</v>
      </c>
    </row>
    <row r="448" spans="25:26" ht="22.5" x14ac:dyDescent="0.2">
      <c r="Y448" s="62" t="s">
        <v>815</v>
      </c>
      <c r="Z448" s="68" t="s">
        <v>1311</v>
      </c>
    </row>
    <row r="449" spans="25:26" ht="33.75" x14ac:dyDescent="0.2">
      <c r="Y449" s="62" t="s">
        <v>816</v>
      </c>
      <c r="Z449" s="68" t="s">
        <v>1312</v>
      </c>
    </row>
    <row r="450" spans="25:26" ht="22.5" x14ac:dyDescent="0.2">
      <c r="Y450" s="62" t="s">
        <v>817</v>
      </c>
      <c r="Z450" s="68" t="s">
        <v>1313</v>
      </c>
    </row>
    <row r="451" spans="25:26" ht="22.5" x14ac:dyDescent="0.2">
      <c r="Y451" s="62" t="s">
        <v>818</v>
      </c>
      <c r="Z451" s="68" t="s">
        <v>1314</v>
      </c>
    </row>
    <row r="452" spans="25:26" x14ac:dyDescent="0.2">
      <c r="Y452" s="62" t="s">
        <v>819</v>
      </c>
      <c r="Z452" s="68" t="s">
        <v>1315</v>
      </c>
    </row>
    <row r="453" spans="25:26" x14ac:dyDescent="0.2">
      <c r="Y453" s="62" t="s">
        <v>820</v>
      </c>
      <c r="Z453" s="68" t="s">
        <v>1316</v>
      </c>
    </row>
    <row r="454" spans="25:26" x14ac:dyDescent="0.2">
      <c r="Y454" s="62" t="s">
        <v>820</v>
      </c>
      <c r="Z454" s="68" t="s">
        <v>127</v>
      </c>
    </row>
    <row r="455" spans="25:26" x14ac:dyDescent="0.2">
      <c r="Y455" s="62" t="s">
        <v>821</v>
      </c>
      <c r="Z455" s="68" t="s">
        <v>1317</v>
      </c>
    </row>
    <row r="456" spans="25:26" ht="22.5" x14ac:dyDescent="0.2">
      <c r="Y456" s="62" t="s">
        <v>822</v>
      </c>
      <c r="Z456" s="68" t="s">
        <v>1318</v>
      </c>
    </row>
    <row r="457" spans="25:26" ht="22.5" x14ac:dyDescent="0.2">
      <c r="Y457" s="62" t="s">
        <v>823</v>
      </c>
      <c r="Z457" s="68" t="s">
        <v>1319</v>
      </c>
    </row>
    <row r="458" spans="25:26" ht="22.5" x14ac:dyDescent="0.2">
      <c r="Y458" s="62" t="s">
        <v>824</v>
      </c>
      <c r="Z458" s="68" t="s">
        <v>1320</v>
      </c>
    </row>
    <row r="459" spans="25:26" ht="22.5" x14ac:dyDescent="0.2">
      <c r="Y459" s="62" t="s">
        <v>825</v>
      </c>
      <c r="Z459" s="68" t="s">
        <v>1321</v>
      </c>
    </row>
    <row r="460" spans="25:26" ht="33.75" x14ac:dyDescent="0.2">
      <c r="Y460" s="62" t="s">
        <v>826</v>
      </c>
      <c r="Z460" s="68" t="s">
        <v>1322</v>
      </c>
    </row>
    <row r="461" spans="25:26" ht="22.5" x14ac:dyDescent="0.2">
      <c r="Y461" s="62" t="s">
        <v>827</v>
      </c>
      <c r="Z461" s="68" t="s">
        <v>1323</v>
      </c>
    </row>
    <row r="462" spans="25:26" ht="22.5" x14ac:dyDescent="0.2">
      <c r="Y462" s="62" t="s">
        <v>828</v>
      </c>
      <c r="Z462" s="68" t="s">
        <v>1324</v>
      </c>
    </row>
    <row r="463" spans="25:26" ht="22.5" x14ac:dyDescent="0.2">
      <c r="Y463" s="62" t="s">
        <v>829</v>
      </c>
      <c r="Z463" s="68" t="s">
        <v>1325</v>
      </c>
    </row>
    <row r="464" spans="25:26" ht="33.75" x14ac:dyDescent="0.2">
      <c r="Y464" s="62" t="s">
        <v>830</v>
      </c>
      <c r="Z464" s="68" t="s">
        <v>1326</v>
      </c>
    </row>
    <row r="465" spans="25:26" ht="33.75" x14ac:dyDescent="0.2">
      <c r="Y465" s="62" t="s">
        <v>831</v>
      </c>
      <c r="Z465" s="68" t="s">
        <v>1327</v>
      </c>
    </row>
    <row r="466" spans="25:26" ht="33.75" x14ac:dyDescent="0.2">
      <c r="Y466" s="62" t="s">
        <v>832</v>
      </c>
      <c r="Z466" s="68" t="s">
        <v>1328</v>
      </c>
    </row>
    <row r="467" spans="25:26" ht="22.5" x14ac:dyDescent="0.2">
      <c r="Y467" s="62" t="s">
        <v>833</v>
      </c>
      <c r="Z467" s="68" t="s">
        <v>1329</v>
      </c>
    </row>
    <row r="468" spans="25:26" ht="22.5" x14ac:dyDescent="0.2">
      <c r="Y468" s="62" t="s">
        <v>834</v>
      </c>
      <c r="Z468" s="68" t="s">
        <v>1330</v>
      </c>
    </row>
    <row r="469" spans="25:26" ht="45" x14ac:dyDescent="0.2">
      <c r="Y469" s="62" t="s">
        <v>835</v>
      </c>
      <c r="Z469" s="68" t="s">
        <v>1331</v>
      </c>
    </row>
    <row r="470" spans="25:26" ht="33.75" x14ac:dyDescent="0.2">
      <c r="Y470" s="62" t="s">
        <v>836</v>
      </c>
      <c r="Z470" s="68" t="s">
        <v>1332</v>
      </c>
    </row>
    <row r="471" spans="25:26" ht="33.75" x14ac:dyDescent="0.2">
      <c r="Y471" s="62" t="s">
        <v>837</v>
      </c>
      <c r="Z471" s="68" t="s">
        <v>1333</v>
      </c>
    </row>
    <row r="472" spans="25:26" ht="22.5" x14ac:dyDescent="0.2">
      <c r="Y472" s="62" t="s">
        <v>838</v>
      </c>
      <c r="Z472" s="68" t="s">
        <v>1334</v>
      </c>
    </row>
    <row r="473" spans="25:26" ht="22.5" x14ac:dyDescent="0.2">
      <c r="Y473" s="62" t="s">
        <v>839</v>
      </c>
      <c r="Z473" s="68" t="s">
        <v>1335</v>
      </c>
    </row>
    <row r="474" spans="25:26" ht="22.5" x14ac:dyDescent="0.2">
      <c r="Y474" s="62" t="s">
        <v>840</v>
      </c>
      <c r="Z474" s="68" t="s">
        <v>1336</v>
      </c>
    </row>
    <row r="475" spans="25:26" ht="22.5" x14ac:dyDescent="0.2">
      <c r="Y475" s="62" t="s">
        <v>841</v>
      </c>
      <c r="Z475" s="68" t="s">
        <v>1337</v>
      </c>
    </row>
    <row r="476" spans="25:26" ht="33.75" x14ac:dyDescent="0.2">
      <c r="Y476" s="62" t="s">
        <v>842</v>
      </c>
      <c r="Z476" s="68" t="s">
        <v>1338</v>
      </c>
    </row>
    <row r="477" spans="25:26" ht="22.5" x14ac:dyDescent="0.2">
      <c r="Y477" s="62" t="s">
        <v>843</v>
      </c>
      <c r="Z477" s="68" t="s">
        <v>1339</v>
      </c>
    </row>
    <row r="478" spans="25:26" ht="22.5" x14ac:dyDescent="0.2">
      <c r="Y478" s="62" t="s">
        <v>844</v>
      </c>
      <c r="Z478" s="68" t="s">
        <v>1340</v>
      </c>
    </row>
    <row r="479" spans="25:26" ht="22.5" x14ac:dyDescent="0.2">
      <c r="Y479" s="62" t="s">
        <v>845</v>
      </c>
      <c r="Z479" s="68" t="s">
        <v>1341</v>
      </c>
    </row>
    <row r="480" spans="25:26" ht="22.5" x14ac:dyDescent="0.2">
      <c r="Y480" s="62" t="s">
        <v>846</v>
      </c>
      <c r="Z480" s="68" t="s">
        <v>1342</v>
      </c>
    </row>
    <row r="481" spans="25:26" ht="22.5" x14ac:dyDescent="0.2">
      <c r="Y481" s="62" t="s">
        <v>847</v>
      </c>
      <c r="Z481" s="68" t="s">
        <v>1343</v>
      </c>
    </row>
    <row r="482" spans="25:26" x14ac:dyDescent="0.2">
      <c r="Y482" s="62" t="s">
        <v>848</v>
      </c>
      <c r="Z482" s="68" t="s">
        <v>1344</v>
      </c>
    </row>
    <row r="483" spans="25:26" x14ac:dyDescent="0.2">
      <c r="Y483" s="62" t="s">
        <v>849</v>
      </c>
      <c r="Z483" s="68" t="s">
        <v>1345</v>
      </c>
    </row>
    <row r="484" spans="25:26" ht="22.5" x14ac:dyDescent="0.2">
      <c r="Y484" s="62" t="s">
        <v>850</v>
      </c>
      <c r="Z484" s="68" t="s">
        <v>1346</v>
      </c>
    </row>
    <row r="485" spans="25:26" ht="22.5" x14ac:dyDescent="0.2">
      <c r="Y485" s="62" t="s">
        <v>851</v>
      </c>
      <c r="Z485" s="68" t="s">
        <v>1347</v>
      </c>
    </row>
    <row r="486" spans="25:26" ht="33.75" x14ac:dyDescent="0.2">
      <c r="Y486" s="62" t="s">
        <v>852</v>
      </c>
      <c r="Z486" s="68" t="s">
        <v>1348</v>
      </c>
    </row>
    <row r="487" spans="25:26" ht="22.5" x14ac:dyDescent="0.2">
      <c r="Y487" s="62" t="s">
        <v>853</v>
      </c>
      <c r="Z487" s="68" t="s">
        <v>1349</v>
      </c>
    </row>
    <row r="488" spans="25:26" ht="33.75" x14ac:dyDescent="0.2">
      <c r="Y488" s="62" t="s">
        <v>854</v>
      </c>
      <c r="Z488" s="68" t="s">
        <v>1350</v>
      </c>
    </row>
    <row r="489" spans="25:26" ht="56.25" x14ac:dyDescent="0.2">
      <c r="Y489" s="62" t="s">
        <v>855</v>
      </c>
      <c r="Z489" s="68" t="s">
        <v>1351</v>
      </c>
    </row>
    <row r="490" spans="25:26" ht="22.5" x14ac:dyDescent="0.2">
      <c r="Y490" s="62" t="s">
        <v>856</v>
      </c>
      <c r="Z490" s="68" t="s">
        <v>1352</v>
      </c>
    </row>
    <row r="491" spans="25:26" ht="22.5" x14ac:dyDescent="0.2">
      <c r="Y491" s="62" t="s">
        <v>857</v>
      </c>
      <c r="Z491" s="68" t="s">
        <v>1353</v>
      </c>
    </row>
    <row r="492" spans="25:26" ht="33.75" x14ac:dyDescent="0.2">
      <c r="Y492" s="62" t="s">
        <v>858</v>
      </c>
      <c r="Z492" s="68" t="s">
        <v>1354</v>
      </c>
    </row>
    <row r="493" spans="25:26" ht="22.5" x14ac:dyDescent="0.2">
      <c r="Y493" s="62" t="s">
        <v>859</v>
      </c>
      <c r="Z493" s="68" t="s">
        <v>1355</v>
      </c>
    </row>
    <row r="494" spans="25:26" x14ac:dyDescent="0.2">
      <c r="Y494" s="62" t="s">
        <v>860</v>
      </c>
      <c r="Z494" s="68" t="s">
        <v>1356</v>
      </c>
    </row>
    <row r="495" spans="25:26" ht="33.75" x14ac:dyDescent="0.2">
      <c r="Y495" s="62" t="s">
        <v>861</v>
      </c>
      <c r="Z495" s="68" t="s">
        <v>1357</v>
      </c>
    </row>
    <row r="496" spans="25:26" x14ac:dyDescent="0.2">
      <c r="Y496" s="62" t="s">
        <v>862</v>
      </c>
      <c r="Z496" s="68" t="s">
        <v>1358</v>
      </c>
    </row>
    <row r="497" spans="25:26" x14ac:dyDescent="0.2">
      <c r="Y497" s="62" t="s">
        <v>863</v>
      </c>
      <c r="Z497" s="68" t="s">
        <v>1359</v>
      </c>
    </row>
    <row r="498" spans="25:26" x14ac:dyDescent="0.2">
      <c r="Y498" s="62" t="s">
        <v>864</v>
      </c>
      <c r="Z498" s="68" t="s">
        <v>1360</v>
      </c>
    </row>
    <row r="499" spans="25:26" ht="45" x14ac:dyDescent="0.2">
      <c r="Y499" s="62" t="s">
        <v>865</v>
      </c>
      <c r="Z499" s="68" t="s">
        <v>1361</v>
      </c>
    </row>
    <row r="500" spans="25:26" ht="22.5" x14ac:dyDescent="0.2">
      <c r="Y500" s="62" t="s">
        <v>866</v>
      </c>
      <c r="Z500" s="68" t="s">
        <v>1362</v>
      </c>
    </row>
    <row r="501" spans="25:26" ht="33.75" x14ac:dyDescent="0.2">
      <c r="Y501" s="62" t="s">
        <v>867</v>
      </c>
      <c r="Z501" s="68" t="s">
        <v>1363</v>
      </c>
    </row>
    <row r="502" spans="25:26" ht="45" x14ac:dyDescent="0.2">
      <c r="Y502" s="62" t="s">
        <v>868</v>
      </c>
      <c r="Z502" s="68" t="s">
        <v>1364</v>
      </c>
    </row>
    <row r="503" spans="25:26" ht="22.5" x14ac:dyDescent="0.2">
      <c r="Y503" s="62" t="s">
        <v>869</v>
      </c>
      <c r="Z503" s="68" t="s">
        <v>1365</v>
      </c>
    </row>
    <row r="504" spans="25:26" ht="22.5" x14ac:dyDescent="0.2">
      <c r="Y504" s="62" t="s">
        <v>870</v>
      </c>
      <c r="Z504" s="68" t="s">
        <v>1366</v>
      </c>
    </row>
    <row r="505" spans="25:26" ht="45" x14ac:dyDescent="0.2">
      <c r="Y505" s="62" t="s">
        <v>871</v>
      </c>
      <c r="Z505" s="68" t="s">
        <v>1367</v>
      </c>
    </row>
    <row r="506" spans="25:26" ht="45" x14ac:dyDescent="0.2">
      <c r="Y506" s="62" t="s">
        <v>872</v>
      </c>
      <c r="Z506" s="68" t="s">
        <v>1368</v>
      </c>
    </row>
    <row r="507" spans="25:26" ht="56.25" x14ac:dyDescent="0.2">
      <c r="Y507" s="62" t="s">
        <v>873</v>
      </c>
      <c r="Z507" s="68" t="s">
        <v>1369</v>
      </c>
    </row>
    <row r="508" spans="25:26" ht="56.25" x14ac:dyDescent="0.2">
      <c r="Z508" s="68" t="s">
        <v>1370</v>
      </c>
    </row>
    <row r="509" spans="25:26" ht="56.25" x14ac:dyDescent="0.2">
      <c r="Z509" s="68" t="s">
        <v>1371</v>
      </c>
    </row>
    <row r="510" spans="25:26" ht="45" x14ac:dyDescent="0.2">
      <c r="Z510" s="68" t="s">
        <v>1372</v>
      </c>
    </row>
    <row r="511" spans="25:26" ht="45" x14ac:dyDescent="0.2">
      <c r="Z511" s="68" t="s">
        <v>1373</v>
      </c>
    </row>
    <row r="512" spans="25:26" x14ac:dyDescent="0.2">
      <c r="Z512" s="68" t="s">
        <v>1374</v>
      </c>
    </row>
    <row r="513" spans="26:26" ht="22.5" x14ac:dyDescent="0.2">
      <c r="Z513" s="68" t="s">
        <v>1375</v>
      </c>
    </row>
    <row r="514" spans="26:26" ht="22.5" x14ac:dyDescent="0.2">
      <c r="Z514" s="68" t="s">
        <v>1376</v>
      </c>
    </row>
    <row r="515" spans="26:26" ht="22.5" x14ac:dyDescent="0.2">
      <c r="Z515" s="68" t="s">
        <v>1377</v>
      </c>
    </row>
    <row r="516" spans="26:26" ht="33.75" x14ac:dyDescent="0.2">
      <c r="Z516" s="68" t="s">
        <v>1378</v>
      </c>
    </row>
    <row r="517" spans="26:26" ht="22.5" x14ac:dyDescent="0.2">
      <c r="Z517" s="68" t="s">
        <v>1379</v>
      </c>
    </row>
    <row r="518" spans="26:26" ht="22.5" x14ac:dyDescent="0.2">
      <c r="Z518" s="68" t="s">
        <v>1380</v>
      </c>
    </row>
    <row r="519" spans="26:26" x14ac:dyDescent="0.2">
      <c r="Z519" s="68" t="s">
        <v>1381</v>
      </c>
    </row>
    <row r="520" spans="26:26" x14ac:dyDescent="0.2">
      <c r="Z520" s="68" t="s">
        <v>1382</v>
      </c>
    </row>
    <row r="521" spans="26:26" ht="22.5" x14ac:dyDescent="0.2">
      <c r="Z521" s="68" t="s">
        <v>1383</v>
      </c>
    </row>
    <row r="522" spans="26:26" x14ac:dyDescent="0.2">
      <c r="Z522" s="68" t="s">
        <v>1384</v>
      </c>
    </row>
    <row r="523" spans="26:26" ht="22.5" x14ac:dyDescent="0.2">
      <c r="Z523" s="68" t="s">
        <v>1385</v>
      </c>
    </row>
    <row r="524" spans="26:26" x14ac:dyDescent="0.2">
      <c r="Z524" s="68" t="s">
        <v>1386</v>
      </c>
    </row>
    <row r="525" spans="26:26" x14ac:dyDescent="0.2">
      <c r="Z525" s="68" t="s">
        <v>1387</v>
      </c>
    </row>
    <row r="526" spans="26:26" x14ac:dyDescent="0.2">
      <c r="Z526" s="68" t="s">
        <v>1388</v>
      </c>
    </row>
    <row r="527" spans="26:26" x14ac:dyDescent="0.2">
      <c r="Z527" s="68" t="s">
        <v>1389</v>
      </c>
    </row>
    <row r="528" spans="26:26" x14ac:dyDescent="0.2">
      <c r="Z528" s="68" t="s">
        <v>1390</v>
      </c>
    </row>
    <row r="529" spans="26:26" ht="22.5" x14ac:dyDescent="0.2">
      <c r="Z529" s="68" t="s">
        <v>1391</v>
      </c>
    </row>
    <row r="530" spans="26:26" ht="22.5" x14ac:dyDescent="0.2">
      <c r="Z530" s="68" t="s">
        <v>1392</v>
      </c>
    </row>
    <row r="531" spans="26:26" x14ac:dyDescent="0.2">
      <c r="Z531" s="68" t="s">
        <v>1393</v>
      </c>
    </row>
    <row r="532" spans="26:26" x14ac:dyDescent="0.2">
      <c r="Z532" s="68" t="s">
        <v>1394</v>
      </c>
    </row>
    <row r="533" spans="26:26" ht="33.75" x14ac:dyDescent="0.2">
      <c r="Z533" s="68" t="s">
        <v>1395</v>
      </c>
    </row>
    <row r="534" spans="26:26" ht="22.5" x14ac:dyDescent="0.2">
      <c r="Z534" s="68" t="s">
        <v>1396</v>
      </c>
    </row>
    <row r="535" spans="26:26" ht="22.5" x14ac:dyDescent="0.2">
      <c r="Z535" s="68" t="s">
        <v>1397</v>
      </c>
    </row>
    <row r="536" spans="26:26" x14ac:dyDescent="0.2">
      <c r="Z536" s="68" t="s">
        <v>1398</v>
      </c>
    </row>
    <row r="537" spans="26:26" ht="33.75" x14ac:dyDescent="0.2">
      <c r="Z537" s="68" t="s">
        <v>1399</v>
      </c>
    </row>
    <row r="538" spans="26:26" ht="22.5" x14ac:dyDescent="0.2">
      <c r="Z538" s="68" t="s">
        <v>1400</v>
      </c>
    </row>
    <row r="539" spans="26:26" ht="33.75" x14ac:dyDescent="0.2">
      <c r="Z539" s="68" t="s">
        <v>1401</v>
      </c>
    </row>
    <row r="540" spans="26:26" ht="22.5" x14ac:dyDescent="0.2">
      <c r="Z540" s="68" t="s">
        <v>1402</v>
      </c>
    </row>
    <row r="541" spans="26:26" ht="33.75" x14ac:dyDescent="0.2">
      <c r="Z541" s="68" t="s">
        <v>1403</v>
      </c>
    </row>
    <row r="542" spans="26:26" ht="22.5" x14ac:dyDescent="0.2">
      <c r="Z542" s="68" t="s">
        <v>1404</v>
      </c>
    </row>
    <row r="543" spans="26:26" ht="22.5" x14ac:dyDescent="0.2">
      <c r="Z543" s="68" t="s">
        <v>1405</v>
      </c>
    </row>
    <row r="544" spans="26:26" ht="33.75" x14ac:dyDescent="0.2">
      <c r="Z544" s="68" t="s">
        <v>1406</v>
      </c>
    </row>
    <row r="545" spans="26:26" ht="33.75" x14ac:dyDescent="0.2">
      <c r="Z545" s="68" t="s">
        <v>1407</v>
      </c>
    </row>
    <row r="546" spans="26:26" ht="22.5" x14ac:dyDescent="0.2">
      <c r="Z546" s="68" t="s">
        <v>1408</v>
      </c>
    </row>
    <row r="547" spans="26:26" ht="33.75" x14ac:dyDescent="0.2">
      <c r="Z547" s="68" t="s">
        <v>1409</v>
      </c>
    </row>
    <row r="548" spans="26:26" ht="33.75" x14ac:dyDescent="0.2">
      <c r="Z548" s="68" t="s">
        <v>1410</v>
      </c>
    </row>
    <row r="549" spans="26:26" ht="22.5" x14ac:dyDescent="0.2">
      <c r="Z549" s="68" t="s">
        <v>1411</v>
      </c>
    </row>
    <row r="550" spans="26:26" ht="33.75" x14ac:dyDescent="0.2">
      <c r="Z550" s="68" t="s">
        <v>1412</v>
      </c>
    </row>
    <row r="551" spans="26:26" ht="45" x14ac:dyDescent="0.2">
      <c r="Z551" s="68" t="s">
        <v>1413</v>
      </c>
    </row>
    <row r="552" spans="26:26" ht="56.25" x14ac:dyDescent="0.2">
      <c r="Z552" s="68" t="s">
        <v>1414</v>
      </c>
    </row>
    <row r="553" spans="26:26" x14ac:dyDescent="0.2">
      <c r="Z553" s="68" t="s">
        <v>1415</v>
      </c>
    </row>
    <row r="554" spans="26:26" ht="45" x14ac:dyDescent="0.2">
      <c r="Z554" s="68" t="s">
        <v>1416</v>
      </c>
    </row>
    <row r="555" spans="26:26" ht="22.5" x14ac:dyDescent="0.2">
      <c r="Z555" s="68" t="s">
        <v>1417</v>
      </c>
    </row>
    <row r="556" spans="26:26" ht="45" x14ac:dyDescent="0.2">
      <c r="Z556" s="68" t="s">
        <v>1418</v>
      </c>
    </row>
    <row r="557" spans="26:26" ht="45" x14ac:dyDescent="0.2">
      <c r="Z557" s="68" t="s">
        <v>1419</v>
      </c>
    </row>
    <row r="558" spans="26:26" ht="56.25" x14ac:dyDescent="0.2">
      <c r="Z558" s="68" t="s">
        <v>1420</v>
      </c>
    </row>
    <row r="559" spans="26:26" ht="22.5" x14ac:dyDescent="0.2">
      <c r="Z559" s="68" t="s">
        <v>1421</v>
      </c>
    </row>
    <row r="560" spans="26:26" x14ac:dyDescent="0.2">
      <c r="Z560" s="68" t="s">
        <v>1422</v>
      </c>
    </row>
    <row r="561" spans="26:26" ht="22.5" x14ac:dyDescent="0.2">
      <c r="Z561" s="68" t="s">
        <v>1423</v>
      </c>
    </row>
    <row r="562" spans="26:26" ht="22.5" x14ac:dyDescent="0.2">
      <c r="Z562" s="68" t="s">
        <v>1424</v>
      </c>
    </row>
    <row r="563" spans="26:26" ht="22.5" x14ac:dyDescent="0.2">
      <c r="Z563" s="68" t="s">
        <v>1425</v>
      </c>
    </row>
    <row r="564" spans="26:26" ht="22.5" x14ac:dyDescent="0.2">
      <c r="Z564" s="68" t="s">
        <v>1426</v>
      </c>
    </row>
    <row r="565" spans="26:26" ht="22.5" x14ac:dyDescent="0.2">
      <c r="Z565" s="68" t="s">
        <v>1427</v>
      </c>
    </row>
    <row r="566" spans="26:26" ht="22.5" x14ac:dyDescent="0.2">
      <c r="Z566" s="68" t="s">
        <v>1428</v>
      </c>
    </row>
    <row r="567" spans="26:26" x14ac:dyDescent="0.2">
      <c r="Z567" s="68" t="s">
        <v>1429</v>
      </c>
    </row>
    <row r="568" spans="26:26" ht="22.5" x14ac:dyDescent="0.2">
      <c r="Z568" s="68" t="s">
        <v>1430</v>
      </c>
    </row>
    <row r="569" spans="26:26" ht="22.5" x14ac:dyDescent="0.2">
      <c r="Z569" s="68" t="s">
        <v>1431</v>
      </c>
    </row>
    <row r="570" spans="26:26" ht="33.75" x14ac:dyDescent="0.2">
      <c r="Z570" s="68" t="s">
        <v>1432</v>
      </c>
    </row>
    <row r="571" spans="26:26" ht="33.75" x14ac:dyDescent="0.2">
      <c r="Z571" s="68" t="s">
        <v>1433</v>
      </c>
    </row>
    <row r="572" spans="26:26" ht="22.5" x14ac:dyDescent="0.2">
      <c r="Z572" s="68" t="s">
        <v>1434</v>
      </c>
    </row>
    <row r="573" spans="26:26" ht="33.75" x14ac:dyDescent="0.2">
      <c r="Z573" s="68" t="s">
        <v>1435</v>
      </c>
    </row>
    <row r="574" spans="26:26" ht="22.5" x14ac:dyDescent="0.2">
      <c r="Z574" s="68" t="s">
        <v>1436</v>
      </c>
    </row>
  </sheetData>
  <sortState ref="V2:V120">
    <sortCondition ref="V2"/>
  </sortState>
  <dataConsolidate/>
  <customSheetViews>
    <customSheetView guid="{B6ADCA0A-AB9C-4B12-8DF1-E4A4E9A15CF7}" topLeftCell="Q399">
      <selection activeCell="X408" sqref="X408"/>
      <pageMargins left="0.7" right="0.7" top="0.75" bottom="0.75" header="0.3" footer="0.3"/>
      <pageSetup paperSize="9" orientation="portrait" r:id="rId1"/>
    </customSheetView>
    <customSheetView guid="{0DA23F29-B42C-448C-A5AE-AC0F33DA412B}" topLeftCell="L22">
      <selection activeCell="W29" sqref="W29"/>
      <pageMargins left="0.7" right="0.7" top="0.75" bottom="0.75" header="0.3" footer="0.3"/>
      <pageSetup paperSize="9" orientation="portrait" r:id="rId2"/>
    </customSheetView>
    <customSheetView guid="{656FE940-DE6F-466F-A0BE-FA64C3868B46}" state="hidden" topLeftCell="M1">
      <selection activeCell="AC10" sqref="AC10"/>
      <pageMargins left="0.7" right="0.7" top="0.75" bottom="0.75" header="0.3" footer="0.3"/>
      <pageSetup paperSize="9" orientation="portrait" r:id="rId3"/>
    </customSheetView>
  </customSheetViews>
  <mergeCells count="1">
    <mergeCell ref="L1:N1"/>
  </mergeCells>
  <dataValidations count="1">
    <dataValidation type="list" allowBlank="1" showInputMessage="1" showErrorMessage="1" sqref="T2:T5">
      <formula1>терминал</formula1>
    </dataValidation>
  </dataValidation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21</vt:i4>
      </vt:variant>
    </vt:vector>
  </HeadingPairs>
  <TitlesOfParts>
    <vt:vector size="26" baseType="lpstr">
      <vt:lpstr>Заявка на регистрацию</vt:lpstr>
      <vt:lpstr>Сопроводительная ведомость</vt:lpstr>
      <vt:lpstr>Заявка на установку</vt:lpstr>
      <vt:lpstr>МСС-коды</vt:lpstr>
      <vt:lpstr>Список значений</vt:lpstr>
      <vt:lpstr>АмЕх</vt:lpstr>
      <vt:lpstr>Валюты</vt:lpstr>
      <vt:lpstr>Год</vt:lpstr>
      <vt:lpstr>День</vt:lpstr>
      <vt:lpstr>Договор</vt:lpstr>
      <vt:lpstr>Договор_2</vt:lpstr>
      <vt:lpstr>Комплектность</vt:lpstr>
      <vt:lpstr>Месяц</vt:lpstr>
      <vt:lpstr>Нас_пункт</vt:lpstr>
      <vt:lpstr>Область</vt:lpstr>
      <vt:lpstr>'Заявка на регистрацию'!Область_печати</vt:lpstr>
      <vt:lpstr>'Сопроводительная ведомость'!Область_печати</vt:lpstr>
      <vt:lpstr>Оборудование</vt:lpstr>
      <vt:lpstr>Отметка</vt:lpstr>
      <vt:lpstr>ПО</vt:lpstr>
      <vt:lpstr>Провайдер</vt:lpstr>
      <vt:lpstr>Район</vt:lpstr>
      <vt:lpstr>Сторона</vt:lpstr>
      <vt:lpstr>Телефон</vt:lpstr>
      <vt:lpstr>Терминалы</vt:lpstr>
      <vt:lpstr>Улица</vt:lpstr>
    </vt:vector>
  </TitlesOfParts>
  <Company>БПС-Сбербанк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Калинова Оксана</cp:lastModifiedBy>
  <cp:lastPrinted>2021-06-28T04:55:55Z</cp:lastPrinted>
  <dcterms:created xsi:type="dcterms:W3CDTF">2015-10-05T07:20:19Z</dcterms:created>
  <dcterms:modified xsi:type="dcterms:W3CDTF">2023-04-27T09:37:03Z</dcterms:modified>
</cp:coreProperties>
</file>